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fileSharing readOnlyRecommended="1" userName="GxP Frame" reservationPassword="D84D"/>
  <workbookPr/>
  <mc:AlternateContent xmlns:mc="http://schemas.openxmlformats.org/markup-compatibility/2006">
    <mc:Choice Requires="x15">
      <x15ac:absPath xmlns:x15ac="http://schemas.microsoft.com/office/spreadsheetml/2010/11/ac" url="/Users/briand/Documents/"/>
    </mc:Choice>
  </mc:AlternateContent>
  <xr:revisionPtr revIDLastSave="0" documentId="8_{615AEF46-64D3-C44E-A685-6931A0D34A15}" xr6:coauthVersionLast="47" xr6:coauthVersionMax="47" xr10:uidLastSave="{00000000-0000-0000-0000-000000000000}"/>
  <workbookProtection workbookPassword="D84D" lockStructure="1" lockWindows="1"/>
  <bookViews>
    <workbookView xWindow="6140" yWindow="-19600" windowWidth="30240" windowHeight="14180" xr2:uid="{00000000-000D-0000-FFFF-FFFF00000000}"/>
  </bookViews>
  <sheets>
    <sheet name="Use inventory" sheetId="1" r:id="rId1"/>
    <sheet name="Guidance" sheetId="2" r:id="rId2"/>
    <sheet name="Lists" sheetId="3" r:id="rId3"/>
    <sheet name="Use record" sheetId="4" r:id="rId4"/>
    <sheet name="New entry" sheetId="5" r:id="rId5"/>
  </sheet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<sst xmlns="http://schemas.openxmlformats.org/spreadsheetml/2006/main" count="429" uniqueCount="297">
  <si>
    <t>Stage 0 records actual AI-supported work, including unapproved use. Where a workflow reaches Stage 3, link the Gate Decision Record, Adjudication Protocol, measured baseline, and reviewer-burden performance-limit evidence so portfolio review can distinguish an omission bound, reliability gate, and sustainable verification condition. Describe the task and authority boundary rather than listing a vendor alone. Do not enter passwords, API keys, access tokens, full personal data, protected record content, or confidential prompts. Point to approved repositories instead.</t>
  </si>
  <si>
    <t>Registered uses</t>
  </si>
  <si>
    <t>Unapproved use found</t>
  </si>
  <si>
    <t>Restricted or suspended</t>
  </si>
  <si>
    <t>Use ID</t>
  </si>
  <si>
    <t>Lifecycle status</t>
  </si>
  <si>
    <t>AI-supported task</t>
  </si>
  <si>
    <t>Named process / site</t>
  </si>
  <si>
    <t>Decision or output supported</t>
  </si>
  <si>
    <t>Process owner</t>
  </si>
  <si>
    <t>Quality owner</t>
  </si>
  <si>
    <t>System owner</t>
  </si>
  <si>
    <t>Data owner</t>
  </si>
  <si>
    <t>Supplier / product</t>
  </si>
  <si>
    <t>System version / configuration baseline</t>
  </si>
  <si>
    <t>Users / roles</t>
  </si>
  <si>
    <t>Sources and systems accessed</t>
  </si>
  <si>
    <t>Data classification</t>
  </si>
  <si>
    <t>Sensitive, personal, or GxP data?</t>
  </si>
  <si>
    <t>Authority level</t>
  </si>
  <si>
    <t>Prohibited actions</t>
  </si>
  <si>
    <t>Output / record destination</t>
  </si>
  <si>
    <t>GxP and Part 11 basis</t>
  </si>
  <si>
    <t>Third parties / integrations</t>
  </si>
  <si>
    <t>Security and privacy review</t>
  </si>
  <si>
    <t>Authorization decision</t>
  </si>
  <si>
    <t>Decision date</t>
  </si>
  <si>
    <t xml:space="preserve">Next review date</t>
  </si>
  <si>
    <t>Evidence repository</t>
  </si>
  <si>
    <t>Retirement / continuity plan</t>
  </si>
  <si>
    <t>Notes (no secrets or protected content)</t>
  </si>
  <si>
    <t>How to use the AI Use Inventory</t>
  </si>
  <si>
    <t>Use the inventory as a connected control record. Procurement, access changes, incidents, new integrations, consumer-tool reports, and retirement should trigger an update rather than wait for an annual reconciliation.</t>
  </si>
  <si>
    <t>Principle</t>
  </si>
  <si>
    <t>What to record</t>
  </si>
  <si>
    <t>Why it matters</t>
  </si>
  <si>
    <t>Security-review application</t>
  </si>
  <si>
    <t>Evidence example</t>
  </si>
  <si>
    <t>Owner</t>
  </si>
  <si>
    <t>Describe the work</t>
  </si>
  <si>
    <t>Task, output, user, downstream decision, site/process</t>
  </si>
  <si>
    <t>A vendor name does not define an intended use</t>
  </si>
  <si>
    <t>Include shadow or unapproved use</t>
  </si>
  <si>
    <t>Approved intended-use statement</t>
  </si>
  <si>
    <t>Name the accountable owners</t>
  </si>
  <si>
    <t>Process, quality, system, and data owners</t>
  </si>
  <si>
    <t>Governance cannot substitute for local accountability</t>
  </si>
  <si>
    <t>Avoid orphaned systems and uncontrolled access</t>
  </si>
  <si>
    <t>RACI or ownership record</t>
  </si>
  <si>
    <t>Quality unit / governance lead</t>
  </si>
  <si>
    <t>Bound the sources</t>
  </si>
  <si>
    <t>Repositories, systems, document status, versions, and exclusions</t>
  </si>
  <si>
    <t>A persuasive output can still omit decisive evidence</t>
  </si>
  <si>
    <t>Do not copy secrets or protected records into this workbook</t>
  </si>
  <si>
    <t>Source inventory / data map</t>
  </si>
  <si>
    <t>Bound the authority</t>
  </si>
  <si>
    <t>Read, draft, recommend, execute, approve; prohibited actions</t>
  </si>
  <si>
    <t>Capability is not permission</t>
  </si>
  <si>
    <t>Record identity, authentication, least privilege, and approval controls</t>
  </si>
  <si>
    <t>Access matrix / technical control evidence</t>
  </si>
  <si>
    <t>Define records</t>
  </si>
  <si>
    <t>Output destination, predicate-rule basis, Part 11 relevance, retention</t>
  </si>
  <si>
    <t>Not every AI interaction is a regulated record</t>
  </si>
  <si>
    <t>Preserve decision evidence without uncontrolled copies</t>
  </si>
  <si>
    <t>Record-retention assessment</t>
  </si>
  <si>
    <t>Record dependencies</t>
  </si>
  <si>
    <t>Suppliers, scripts, integrations, mail or notification services</t>
  </si>
  <si>
    <t>Third-party compromise or change can alter the workflow</t>
  </si>
  <si>
    <t>Include CSP/script allowlisting, vendor change notices, and service ownership where relevant</t>
  </si>
  <si>
    <t>Supplier assessment / architecture diagram</t>
  </si>
  <si>
    <t>IT / security</t>
  </si>
  <si>
    <t>Protect identifiers</t>
  </si>
  <si>
    <t>Classification and whether personal, confidential, or regulated data is involved</t>
  </si>
  <si>
    <t>Identifiers in URLs, logs, or exported files can escape the intended boundary</t>
  </si>
  <si>
    <t>Use approved authentication; avoid secrets and capability identifiers in URLs or free text</t>
  </si>
  <si>
    <t>Privacy and security review</t>
  </si>
  <si>
    <t>Privacy / security</t>
  </si>
  <si>
    <t>Connect decisions</t>
  </si>
  <si>
    <t>Authorization, conditions, stop criteria, next review trigger</t>
  </si>
  <si>
    <t>Completed activities are not authorization</t>
  </si>
  <si>
    <t>A score cannot override a failed gate or critical security finding</t>
  </si>
  <si>
    <t>Gate Decision Record</t>
  </si>
  <si>
    <t>Process and quality owners</t>
  </si>
  <si>
    <t>Plan correction and retirement</t>
  </si>
  <si>
    <t>Incident scope, recovery, continuity, access removal, records</t>
  </si>
  <si>
    <t>A change or prompt edit is not proof that correction worked</t>
  </si>
  <si>
    <t>Test recovery and revoke residual access</t>
  </si>
  <si>
    <t>CAPA / change control / retirement plan</t>
  </si>
  <si>
    <t>Change owner</t>
  </si>
  <si>
    <t>Control note</t>
  </si>
  <si>
    <t>Cycle stage / gate reached</t>
  </si>
  <si>
    <t>Technology type</t>
  </si>
  <si>
    <t>Critical GxP function?</t>
  </si>
  <si>
    <t>Risk tier (ICH Q9)</t>
  </si>
  <si>
    <t>Executable actions &amp; service identity</t>
  </si>
  <si>
    <t>Human review method</t>
  </si>
  <si>
    <t>Reviewer qualification basis</t>
  </si>
  <si>
    <t>Stop and escalation triggers</t>
  </si>
  <si>
    <t>Gate Decision Record ID</t>
  </si>
  <si>
    <t>Last updated</t>
  </si>
  <si>
    <t>Identified</t>
  </si>
  <si>
    <t>Unapproved found</t>
  </si>
  <si>
    <t>In evaluation</t>
  </si>
  <si>
    <t>Pilot authorized</t>
  </si>
  <si>
    <t>Routine use</t>
  </si>
  <si>
    <t>Restricted</t>
  </si>
  <si>
    <t>Suspended</t>
  </si>
  <si>
    <t>Retired</t>
  </si>
  <si>
    <t>Stage 0 - Inventory and ownership</t>
  </si>
  <si>
    <t>Stage 1 - Work and risk defined</t>
  </si>
  <si>
    <t>Stage 2 - Authority and records set</t>
  </si>
  <si>
    <t>Stage 3 - Workflow tested</t>
  </si>
  <si>
    <t>Stage 4 - Routine use authorized</t>
  </si>
  <si>
    <t>Stage 5 - Change, correct, retire</t>
  </si>
  <si>
    <t>Deterministic tool (rules/calculation)</t>
  </si>
  <si>
    <t>Static predictive model</t>
  </si>
  <si>
    <t>Dynamic / adaptive model (learns during use)</t>
  </si>
  <si>
    <t>Generative AI or LLM</t>
  </si>
  <si>
    <t>Retrieval + generative (RAG)</t>
  </si>
  <si>
    <t>Agent (can execute actions)</t>
  </si>
  <si>
    <t>Consumer tool (unapproved)</t>
  </si>
  <si>
    <t>Yes - critical GxP function</t>
  </si>
  <si>
    <t>Yes - non-critical GxP</t>
  </si>
  <si>
    <t>No - non-GxP</t>
  </si>
  <si>
    <t>Undetermined</t>
  </si>
  <si>
    <t>1 - Low (bounded, reversible)</t>
  </si>
  <si>
    <t>2 - Moderate</t>
  </si>
  <si>
    <t>3 - High (product, patient, or data-integrity impact)</t>
  </si>
  <si>
    <t>Observe only</t>
  </si>
  <si>
    <t>Draft / transform</t>
  </si>
  <si>
    <t>Recommend</t>
  </si>
  <si>
    <t>Decide (bounded)</t>
  </si>
  <si>
    <t>Execute with approval</t>
  </si>
  <si>
    <t>Execute autonomously</t>
  </si>
  <si>
    <t>Approve (not permitted)</t>
  </si>
  <si>
    <t>GxP record data</t>
  </si>
  <si>
    <t>Personal data</t>
  </si>
  <si>
    <t>Confidential / commercial</t>
  </si>
  <si>
    <t>Multiple categories</t>
  </si>
  <si>
    <t>None</t>
  </si>
  <si>
    <t>Source-first review before AI output shown</t>
  </si>
  <si>
    <t>Independent verification of each consequential statement</t>
  </si>
  <si>
    <t>Direct source comparison</t>
  </si>
  <si>
    <t>Sampled review (justified)</t>
  </si>
  <si>
    <t>None - not acceptable for GxP</t>
  </si>
  <si>
    <t>Challenge-case assessment passed</t>
  </si>
  <si>
    <t>Role-based training only</t>
  </si>
  <si>
    <t>Requalification due (workflow changed)</t>
  </si>
  <si>
    <t>Not qualified</t>
  </si>
  <si>
    <t>Not started</t>
  </si>
  <si>
    <t>In progress</t>
  </si>
  <si>
    <t>Complete - no findings</t>
  </si>
  <si>
    <t>Complete - findings open</t>
  </si>
  <si>
    <t>Not required (documented justification)</t>
  </si>
  <si>
    <t>Not authorized</t>
  </si>
  <si>
    <t>Contained or prohibited</t>
  </si>
  <si>
    <t>Routine use authorized</t>
  </si>
  <si>
    <t>Authorized with conditions</t>
  </si>
  <si>
    <t>Security review open</t>
  </si>
  <si>
    <t>Reviews overdue</t>
  </si>
  <si>
    <t>Execute authority granted</t>
  </si>
  <si>
    <t xml:space="preserve">Draft Annex 22 screen: model behaviour in critical GxP</t>
  </si>
  <si>
    <t>EXAMPLE</t>
  </si>
  <si>
    <t>After an approved deviation investigation, opens one follow-up CAPA task in the linked system and updates one designated field on the deviation record</t>
  </si>
  <si>
    <t>Deviation management / Site A (illustrative)</t>
  </si>
  <si>
    <t>None. Records that a follow-up CAPA task was created; changes no quality decision</t>
  </si>
  <si>
    <t>Deviation process owner</t>
  </si>
  <si>
    <t>Quality-unit representative</t>
  </si>
  <si>
    <t>System owner, quality IT</t>
  </si>
  <si>
    <t>Data owner, deviation and CAPA records</t>
  </si>
  <si>
    <t>CAPA-Action-Agent-v1 (illustrative)</t>
  </si>
  <si>
    <t>v1.0; approved configuration baseline under change control</t>
  </si>
  <si>
    <t>Investigators initiate; quality-unit reviewer works the exception queue</t>
  </si>
  <si>
    <t>Deviation records (approved versions, read only); linked CAPA task system (create one task, update one field)</t>
  </si>
  <si>
    <t>GxP / internal</t>
  </si>
  <si>
    <t>Creates one task with the approved title and due-date pattern; updates the field "follow-up CAPA task created". Runs under a dedicated service identity with least privilege, not the launching investigator's credentials. Staffed hours only; idempotency key and pre-action duplicate check required</t>
  </si>
  <si>
    <t>No root-cause determination, no edit to the approved investigation, no approval or CAPA closure, no product disposition, no external notification</t>
  </si>
  <si>
    <t>Direct source comparison; each action independently reviewable, exceptions routed to a human queue</t>
  </si>
  <si>
    <t>Suspend on: duplicate task creation, action on a stale approval, unauthorized write, inability to reconstruct an action, or failure of the human exception queue</t>
  </si>
  <si>
    <t>CAPA task record and deviation record field in the quality system</t>
  </si>
  <si>
    <t>Part 211 predicate records; Part 11 scope determination recorded; the agent applies no electronic signature</t>
  </si>
  <si>
    <t>Linked CAPA system integration; service account managed by IT</t>
  </si>
  <si>
    <t>GDR-2026-001</t>
  </si>
  <si>
    <t>Approved validation/evidence repository location</t>
  </si>
  <si>
    <t>Disable service identity, reconcile open tasks, retain action logs per retention schedule</t>
  </si>
  <si>
    <t>Record the gate reached</t>
  </si>
  <si>
    <t>Cycle stage, Gate Decision Record ID, authorization decision and date</t>
  </si>
  <si>
    <t>A pilot decision does not cover routine use or a second site</t>
  </si>
  <si>
    <t>Match evidence to the technology</t>
  </si>
  <si>
    <t>Technology type: deterministic, static predictive, dynamic/adaptive, generative, retrieval architecture, or agentic workflow</t>
  </si>
  <si>
    <t>A classifier and a generative system fail in different ways</t>
  </si>
  <si>
    <t>Test each component for its assigned job, then the complete workflow</t>
  </si>
  <si>
    <t>Evaluation protocol and results</t>
  </si>
  <si>
    <t>Evaluation owner</t>
  </si>
  <si>
    <t>Scale effort to risk</t>
  </si>
  <si>
    <t>Critical GxP function? and risk tier (ICH Q9)</t>
  </si>
  <si>
    <t>Effort and documentation should match risk, uncertainty, and complexity</t>
  </si>
  <si>
    <t>A bounded formatting tool and a write-access agent are different questions</t>
  </si>
  <si>
    <t>Risk assessment</t>
  </si>
  <si>
    <t>Separate capability from permission</t>
  </si>
  <si>
    <t>Executable actions and service identity; prohibited actions; stop and escalation triggers</t>
  </si>
  <si>
    <t>A prompt instruction is not an authority control when the permission remains available</t>
  </si>
  <si>
    <t>Give the agent its own attributable identity and least privilege</t>
  </si>
  <si>
    <t>Authority Envelope</t>
  </si>
  <si>
    <t>Design the review, not just the reviewer</t>
  </si>
  <si>
    <t>Human review method, review volume, and time available per output</t>
  </si>
  <si>
    <t>Human in the loop names a position, not an effective review</t>
  </si>
  <si>
    <t>Anchoring and workload can defeat review</t>
  </si>
  <si>
    <t>Review-condition test results</t>
  </si>
  <si>
    <t>Qualify for the role performed</t>
  </si>
  <si>
    <t>Reviewer qualification basis and requalification trigger</t>
  </si>
  <si>
    <t>Course completion is not proof that someone can perform the work (21 CFR 211.25)</t>
  </si>
  <si>
    <t>Requalify when sources, interface, or authority change</t>
  </si>
  <si>
    <t>Challenge-case assessment record</t>
  </si>
  <si>
    <t>Quality unit</t>
  </si>
  <si>
    <t>Linked change control / incident references</t>
  </si>
  <si>
    <t>Trigger event since last review</t>
  </si>
  <si>
    <t>None since last review</t>
  </si>
  <si>
    <t>Procurement or new purchase</t>
  </si>
  <si>
    <t>Access or permission change</t>
  </si>
  <si>
    <t>New integration or data source</t>
  </si>
  <si>
    <t>Model, prompt, or configuration change</t>
  </si>
  <si>
    <t>Incident or near miss</t>
  </si>
  <si>
    <t>Unexpected output in a controlled record</t>
  </si>
  <si>
    <t>Consumer-tool use reported</t>
  </si>
  <si>
    <t>Retirement initiated</t>
  </si>
  <si>
    <t>Authorized, no gate record</t>
  </si>
  <si>
    <t>Stage / decision mismatch</t>
  </si>
  <si>
    <t>CC-2026-0142 (configuration baseline); INC-2026-0031 (duplicate-task failure, corrected and retested)</t>
  </si>
  <si>
    <t>GxP Frame | AI Use Inventory | Single-record view</t>
  </si>
  <si>
    <t>Select Use ID</t>
  </si>
  <si>
    <t>Fields are read-only. Edit the record on the Use inventory tab; this view updates automatically.</t>
  </si>
  <si>
    <t>Field</t>
  </si>
  <si>
    <t>Recorded entry</t>
  </si>
  <si>
    <t>Record check</t>
  </si>
  <si>
    <t>Result</t>
  </si>
  <si>
    <t>Gate Decision Record ID present when authorized</t>
  </si>
  <si>
    <t>Cycle stage supports the authorization decision</t>
  </si>
  <si>
    <t>Prohibited actions recorded where the system can act</t>
  </si>
  <si>
    <t>Stop and escalation triggers recorded where the system can act</t>
  </si>
  <si>
    <t>Review method and reviewer qualification support the use</t>
  </si>
  <si>
    <t>Security and privacy review closed</t>
  </si>
  <si>
    <t xml:space="preserve">Draft Annex 22 screen: no GenAI/LLM or dynamic/adaptive model in a critical GxP function</t>
  </si>
  <si>
    <t xml:space="preserve">Next review date recorded and not passed</t>
  </si>
  <si>
    <t>What a strong entry looks like</t>
  </si>
  <si>
    <t>Weak entry</t>
  </si>
  <si>
    <t>Strong entry</t>
  </si>
  <si>
    <t>AI for quality</t>
  </si>
  <si>
    <t>Drafts a chronology from a defined set of approved deviation records for an investigator who verifies each consequential statement</t>
  </si>
  <si>
    <t>Company documents</t>
  </si>
  <si>
    <t>Named repository, approved document status only, current versions, site A and B; excludes superseded records and supplier documents</t>
  </si>
  <si>
    <t>Read only, agent is told not to approve</t>
  </si>
  <si>
    <t>Dedicated service identity with least privilege; may create one task and update one named field; approval permission technically denied, not just instructed</t>
  </si>
  <si>
    <t>Human in the loop</t>
  </si>
  <si>
    <t>Reviewer records an initial evidence assessment before the AI conclusion is displayed; maximum 8 outputs per reviewer per day</t>
  </si>
  <si>
    <t>Training completed</t>
  </si>
  <si>
    <t>Passed challenge-case assessment including fluent but wrong outputs and wrong-product sources; requalify if sources, interface, or authority change</t>
  </si>
  <si>
    <t>Escalate if there is a problem</t>
  </si>
  <si>
    <t>Suspend on duplicate action, action on a stale approval, unauthorized write, an action that cannot be reconstructed, or failure of the exception queue</t>
  </si>
  <si>
    <t>Nothing risky</t>
  </si>
  <si>
    <t>No root-cause determination, no edit to an approved investigation, no approval or closure, no product disposition, no external notification</t>
  </si>
  <si>
    <t>GxP Frame | AI Use Inventory | New entry form</t>
  </si>
  <si>
    <t>Fill the yellow cells top to bottom. Watch the checks on the right. When every check reads OK or is deliberately accepted, click the Copy row button instructions in row 50, then paste into the first empty row of the Use inventory tab using Paste Special &gt; Values.</t>
  </si>
  <si>
    <t>Your entry</t>
  </si>
  <si>
    <t>Copy row for pasting</t>
  </si>
  <si>
    <t>Select A48:AM48, copy, then on the Use inventory tab right-click the first empty Use ID cell and choose Paste Special &gt; Values.</t>
  </si>
  <si>
    <t>Clear this form by selecting B6:B44 and pressing Delete. The form does not write to the inventory by itself; pasting is a deliberate act.</t>
  </si>
  <si>
    <t>Entry check</t>
  </si>
  <si>
    <t>Use ID entered and not already in the inventory</t>
  </si>
  <si>
    <t>Task described as work, not as a vendor name</t>
  </si>
  <si>
    <t>Gate Decision Record ID and decision date present when authorized</t>
  </si>
  <si>
    <t>Owners named (process, quality, system, data)</t>
  </si>
  <si>
    <t xml:space="preserve">Next review date recorded (a real date)</t>
  </si>
  <si>
    <t>Ready to paste</t>
  </si>
  <si>
    <t xml:space="preserve">GxP Frame | AI Use Inventory | Template v4.2 | Companion to Governing AI in Pharmaceutical Operations v4.2 (September 20, 2026)</t>
  </si>
  <si>
    <t>This template supports Stage 0 of the AI-Supported Work Authorization Cycle described in Governing AI in Pharmaceutical Operations v4.2 (Brian Drapeau, GxP Frame, September 20, 2026). It is a companion operating aid, not a validation result, regulatory approval, security assessment, or authorization, and it is not a controlled document in your quality system. Before use, have the accountable quality unit review and adapt the controlled vocabularies on the Lists tab, the field set, and the built-in checks to your own quality system, records, risks, privacy obligations, and technical controls. The vocabularies are derived from the paper, not from any regulation; once issued they become your organization's terminology. If the completed inventory becomes a quality record, hold it in a system with an audit trail rather than as a shared spreadsheet, because a register that drifts into uncontrolled copies is the failure this template exists to prevent.</t>
  </si>
  <si>
    <t>Template control</t>
  </si>
  <si>
    <t>Template version</t>
  </si>
  <si>
    <t>v1.1</t>
  </si>
  <si>
    <t>Structure, controlled vocabularies, built-in checks, entry form, and protection</t>
  </si>
  <si>
    <t>Source document</t>
  </si>
  <si>
    <t>Governing AI in Pharmaceutical Operations v2.2</t>
  </si>
  <si>
    <t>Brian Drapeau, GxP Frame, September 20, 2026. Stage 0: Inventory and ownership</t>
  </si>
  <si>
    <t>Intended use</t>
  </si>
  <si>
    <t>Companion aid for adaptation</t>
  </si>
  <si>
    <t>Published for organizations to adapt. Not an issued SOP, form, or regulatory record</t>
  </si>
  <si>
    <t>Before local use</t>
  </si>
  <si>
    <t>Quality-unit review required</t>
  </si>
  <si>
    <t>Review the Lists vocabularies, field set, and checks; assign a local document number, owner, effective date, and review cycle</t>
  </si>
  <si>
    <t>Protection</t>
  </si>
  <si>
    <t>Password protected, no audit trail</t>
  </si>
  <si>
    <t>Protection prevents accidental edits only. It is removable and is not a data-integrity or Part 11 control</t>
  </si>
  <si>
    <t>Independent review</t>
  </si>
  <si>
    <t>Not yet performed</t>
  </si>
  <si>
    <t>This template was drafted and checked in a single pathway. An independent reviewer should confirm it before it carries your organization's name</t>
  </si>
  <si>
    <t>EXAMPLE ROW - illustrative only, adapted from the worked example in Governing AI in Pharmaceutical Operations v4.2. Bounded pilot: up to 30 previously approved deviations at one site. Delete before use.</t>
  </si>
  <si>
    <t>Four working tabs. Use inventory is the register. New entry is a vertical form for adding a record: fill the yellow cells, watch the ten live checks, and when the last one reads READY copy the grey staging row and Paste Special &gt; Values into the first empty inventory row. Use record shows any existing record vertically with eight gap checks. Lists holds the controlled vocabularies. Dropdowns reject free text and dates are enforced, because the counters and flags match exact values. This public preview is protected against editing. Edit access and adaptation instructions are supplied with the licensed package. The inventory highlights, in red, unapproved, restricted or suspended use, an overdue review, an unacceptable review method or unqualified reviewer, a missing prohibited-actions or stop-trigger entry where execute authority is granted, an authorization asserted without a Gate Decision Record ID or decision date, and a routine-use decision recorded before Stage 4. Amber marks a high risk tier, an open security or privacy review, and generative or agent technology against a critical GxP function. Dates display as DDMMMYYYY (19Sep2026) to match the companion Gate Decision Record. Row 9 of the inventory is a worked example; delete it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</si>
</sst>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mm/dd/yyyy"/>
    <numFmt numFmtId="166" formatCode="ddmmmyyyy"/>
  </numFmts>
  <fonts count="18">
    <font>
      <sz val="11"/>
      <name val="Carlito"/>
    </font>
    <font>
      <b/>
      <sz val="12"/>
      <color rgb="FFFFFFFF"/>
      <name val="Aptos Display"/>
    </font>
    <font>
      <sz val="10"/>
      <color rgb="FF10131C"/>
      <name val="Aptos"/>
    </font>
    <font>
      <b/>
      <sz val="10"/>
      <color rgb="FF10131C"/>
      <name val="Aptos"/>
    </font>
    <font>
      <b/>
      <sz val="10"/>
      <color rgb="FFFFFFFF"/>
      <name val="Aptos"/>
    </font>
    <font>
      <sz val="9"/>
      <color rgb="FF10131C"/>
      <name val="Aptos"/>
    </font>
    <font>
      <b/>
      <sz val="11"/>
      <color rgb="FFFFFFFF"/>
      <name val="Aptos"/>
    </font>
    <font>
      <sz val="8"/>
      <name val="Carlito"/>
    </font>
    <font>
      <b/>
      <sz val="10"/>
      <name val="Aptos"/>
    </font>
    <font>
      <sz val="9"/>
      <name val="Aptos"/>
    </font>
    <font>
      <b/>
      <sz val="11"/>
      <color rgb="FFFFFFFF"/>
      <name val="Carlito"/>
    </font>
    <font>
      <sz val="10"/>
      <name val="Aptos"/>
    </font>
    <font>
      <b/>
      <sz val="11"/>
      <name val="Aptos"/>
    </font>
    <font>
      <sz val="9"/>
      <name val="Carlito"/>
    </font>
    <font>
      <i/>
      <sz val="9"/>
      <color rgb="FF5A5A5A"/>
      <name val="Aptos"/>
    </font>
    <font>
      <sz val="9"/>
      <color rgb="FF8C2F16"/>
      <name val="Aptos"/>
    </font>
    <font>
      <b/>
      <sz val="9"/>
      <color rgb="FF10131C"/>
      <name val="Aptos"/>
    </font>
    <font>
      <i/>
      <sz val="9"/>
      <color rgb="FF808080"/>
      <name val="Calibri"/>
      <family val="2"/>
      <scheme val="minor"/>
    </font>
  </fonts>
  <fills count="13">
    <fill>
      <patternFill patternType="none"/>
    </fill>
    <fill>
      <patternFill patternType="gray125"/>
    </fill>
    <fill>
      <patternFill patternType="solid">
        <fgColor rgb="FF10131C"/>
      </patternFill>
    </fill>
    <fill>
      <patternFill patternType="solid">
        <fgColor rgb="FFF5F1E9"/>
      </patternFill>
    </fill>
    <fill>
      <patternFill patternType="solid">
        <fgColor rgb="FFFBF8F2"/>
      </patternFill>
    </fill>
    <fill>
      <patternFill patternType="solid">
        <fgColor rgb="FFB45637"/>
      </patternFill>
    </fill>
    <fill>
      <patternFill patternType="solid">
        <fgColor rgb="FFB45637"/>
        <bgColor indexed="64"/>
      </patternFill>
    </fill>
    <fill>
      <patternFill patternType="solid">
        <fgColor rgb="FFFBF8F2"/>
        <bgColor indexed="64"/>
      </patternFill>
    </fill>
    <fill>
      <patternFill patternType="solid">
        <fgColor rgb="FF10131C"/>
        <bgColor indexed="64"/>
      </patternFill>
    </fill>
    <fill>
      <patternFill patternType="solid">
        <fgColor rgb="FFF2C744"/>
        <bgColor indexed="64"/>
      </patternFill>
    </fill>
    <fill>
      <patternFill patternType="solid">
        <fgColor rgb="FFF5F1E9"/>
        <bgColor indexed="64"/>
      </patternFill>
    </fill>
    <fill>
      <patternFill patternType="solid">
        <fgColor rgb="FFFFF9E0"/>
        <bgColor indexed="64"/>
      </patternFill>
    </fill>
    <fill>
      <patternFill patternType="solid">
        <fgColor rgb="FFEFEFEF"/>
        <bgColor indexed="64"/>
      </patternFill>
    </fill>
  </fills>
  <borders count="5">
    <border>
      <left/>
      <right/>
      <top/>
      <bottom/>
      <diagonal/>
    </border>
    <border>
      <left style="thin">
        <color rgb="FFD8D0C3"/>
      </left>
      <right style="thin">
        <color rgb="FFD8D0C3"/>
      </right>
      <top style="thin">
        <color rgb="FFD8D0C3"/>
      </top>
      <bottom style="thin">
        <color rgb="FFD8D0C3"/>
      </bottom>
      <diagonal/>
    </border>
    <border>
      <left style="thin">
        <color rgb="FFD8D0C3"/>
      </left>
      <right style="thin">
        <color rgb="FFD8D0C3"/>
      </right>
      <top style="thin">
        <color rgb="FFD8D0C3"/>
      </top>
      <bottom/>
      <diagonal/>
    </border>
    <border>
      <left style="thin">
        <color rgb="FFD8D0C3"/>
      </left>
      <right/>
      <top style="thin">
        <color rgb="FFD8D0C3"/>
      </top>
      <bottom style="thin">
        <color rgb="FFD8D0C3"/>
      </bottom>
      <diagonal/>
    </border>
    <border>
      <left/>
      <right style="thin">
        <color rgb="FFD8D0C3"/>
      </right>
      <top style="thin">
        <color rgb="FFD8D0C3"/>
      </top>
      <bottom style="thin">
        <color rgb="FFD8D0C3"/>
      </bottom>
      <diagonal/>
    </border>
  </borders>
  <cellStyleXfs count="1">
    <xf numFmtId="0" fontId="0" fillId="0" borderId="0"/>
  </cellStyleXfs>
  <cellXfs count="51">
    <xf numFmtId="0" fontId="0" fillId="0" borderId="0" xfId="0"/>
    <xf numFmtId="0" fontId="4" fillId="5" borderId="1" xfId="0" applyFont="1" applyFill="1" applyBorder="1" applyAlignment="1">
      <alignment vertical="center" wrapText="1"/>
    </xf>
    <xf numFmtId="0" fontId="5" fillId="0" borderId="1" xfId="0" applyFont="1" applyBorder="1" applyAlignment="1">
      <alignment vertical="top" wrapText="1"/>
    </xf>
    <xf numFmtId="0" fontId="3" fillId="4" borderId="1" xfId="0" applyFont="1" applyFill="1" applyBorder="1"/>
    <xf numFmtId="1" fontId="3" fillId="4" borderId="1" xfId="0" applyNumberFormat="1" applyFont="1" applyFill="1" applyBorder="1"/>
    <xf numFmtId="1" fontId="3" fillId="4" borderId="3" xfId="0" applyNumberFormat="1" applyFont="1" applyFill="1" applyBorder="1"/>
    <xf numFmtId="0" fontId="0" fillId="0" borderId="1" xfId="0" applyBorder="1"/>
    <xf numFmtId="0" fontId="3" fillId="7" borderId="1" xfId="0" applyFont="1" applyFill="1" applyBorder="1"/>
    <xf numFmtId="1" fontId="3" fillId="7" borderId="1" xfId="0" applyNumberFormat="1" applyFont="1" applyFill="1" applyBorder="1"/>
    <xf numFmtId="1" fontId="3" fillId="7" borderId="3" xfId="0" applyNumberFormat="1" applyFont="1" applyFill="1" applyBorder="1"/>
    <xf numFmtId="0" fontId="4" fillId="6" borderId="2" xfId="0" applyFont="1" applyFill="1" applyBorder="1" applyAlignment="1">
      <alignment wrapText="1"/>
    </xf>
    <xf numFmtId="0" fontId="4" fillId="6" borderId="0" xfId="0" applyFont="1" applyFill="1" applyAlignment="1">
      <alignment wrapText="1"/>
    </xf>
    <xf numFmtId="0" fontId="5" fillId="0" borderId="1" xfId="0" applyFont="1" applyBorder="1" applyAlignment="1" applyProtection="1">
      <alignment vertical="top" wrapText="1"/>
      <protection locked="0"/>
    </xf>
    <xf numFmtId="164" fontId="5" fillId="0" borderId="1" xfId="0" applyNumberFormat="1" applyFont="1" applyBorder="1" applyAlignment="1" applyProtection="1">
      <alignment vertical="top" wrapText="1"/>
      <protection locked="0"/>
    </xf>
    <xf numFmtId="0" fontId="5" fillId="0" borderId="3" xfId="0" applyFont="1" applyBorder="1" applyAlignment="1" applyProtection="1">
      <alignment vertical="top" wrapText="1"/>
      <protection locked="0"/>
    </xf>
    <xf numFmtId="0" fontId="8" fillId="0" borderId="0" xfId="0" applyFont="1"/>
    <xf numFmtId="0" fontId="4" fillId="6" borderId="0" xfId="0" applyFont="1" applyFill="1"/>
    <xf numFmtId="0" fontId="4" fillId="8" borderId="0" xfId="0" applyFont="1" applyFill="1"/>
    <xf numFmtId="0" fontId="8" fillId="10" borderId="1" xfId="0" applyFont="1" applyFill="1" applyBorder="1" applyAlignment="1">
      <alignment vertical="top" wrapText="1"/>
    </xf>
    <xf numFmtId="0" fontId="11" fillId="0" borderId="1" xfId="0" applyFont="1" applyBorder="1" applyAlignment="1">
      <alignment vertical="top" wrapText="1"/>
    </xf>
    <xf numFmtId="0" fontId="8" fillId="0" borderId="1" xfId="0" applyFont="1" applyBorder="1" applyAlignment="1">
      <alignment horizontal="center" vertical="top" wrapText="1"/>
    </xf>
    <xf numFmtId="0" fontId="12" fillId="9" borderId="0" xfId="0" applyFont="1" applyFill="1" applyProtection="1">
      <protection locked="0"/>
    </xf>
    <xf numFmtId="0" fontId="11" fillId="10" borderId="1" xfId="0" applyFont="1" applyFill="1" applyBorder="1" applyAlignment="1">
      <alignment vertical="top" wrapText="1"/>
    </xf>
    <xf numFmtId="0" fontId="8" fillId="10" borderId="1" xfId="0" applyFont="1" applyFill="1" applyBorder="1" applyAlignment="1">
      <alignment horizontal="center" vertical="top" wrapText="1"/>
    </xf>
    <xf numFmtId="0" fontId="12" fillId="0" borderId="0" xfId="0" applyFont="1"/>
    <xf numFmtId="0" fontId="13" fillId="12" borderId="0" xfId="0" applyFont="1" applyFill="1"/>
    <xf numFmtId="165" fontId="13" fillId="12" borderId="0" xfId="0" applyNumberFormat="1" applyFont="1" applyFill="1"/>
    <xf numFmtId="0" fontId="11" fillId="11" borderId="1" xfId="0" applyFont="1" applyFill="1" applyBorder="1" applyAlignment="1" applyProtection="1">
      <alignment vertical="top" wrapText="1"/>
      <protection locked="0"/>
    </xf>
    <xf numFmtId="0" fontId="5" fillId="0" borderId="2" xfId="0" applyFont="1" applyBorder="1" applyAlignment="1">
      <alignment vertical="top" wrapText="1"/>
    </xf>
    <xf numFmtId="0" fontId="6" fillId="2" borderId="0" xfId="0" applyFont="1" applyFill="1"/>
    <xf numFmtId="0" fontId="16" fillId="0" borderId="1" xfId="0" applyFont="1" applyBorder="1" applyAlignment="1">
      <alignment vertical="top" wrapText="1"/>
    </xf>
    <xf numFmtId="0" fontId="15" fillId="0" borderId="1" xfId="0" applyFont="1" applyBorder="1" applyAlignment="1">
      <alignment vertical="top" wrapText="1"/>
    </xf>
    <xf numFmtId="0" fontId="10" fillId="6" borderId="0" xfId="0" applyFont="1" applyFill="1"/>
    <xf numFmtId="0" fontId="16" fillId="10" borderId="1" xfId="0" applyFont="1" applyFill="1" applyBorder="1" applyAlignment="1">
      <alignment vertical="top" wrapText="1"/>
    </xf>
    <xf numFmtId="0" fontId="1" fillId="2" borderId="0" xfId="0" applyFont="1" applyFill="1"/>
    <xf numFmtId="0" fontId="2" fillId="3" borderId="0" xfId="0" applyFont="1" applyFill="1" applyAlignment="1">
      <alignment vertical="center" wrapText="1"/>
    </xf>
    <xf numFmtId="0" fontId="2" fillId="7" borderId="0" xfId="0" applyFont="1" applyFill="1" applyAlignment="1">
      <alignment vertical="top" wrapText="1"/>
    </xf>
    <xf numFmtId="0" fontId="6" fillId="8" borderId="0" xfId="0" applyFont="1" applyFill="1"/>
    <xf numFmtId="0" fontId="6" fillId="8" borderId="0" xfId="0" applyFont="1" applyFill="1" applyAlignment="1">
      <alignment vertical="top" wrapText="1"/>
    </xf>
    <xf numFmtId="0" fontId="2" fillId="4" borderId="0" xfId="0" applyFont="1" applyFill="1" applyAlignment="1">
      <alignment wrapText="1"/>
    </xf>
    <xf numFmtId="0" fontId="6" fillId="8" borderId="0" xfId="0" applyFont="1" applyFill="1" applyAlignment="1">
      <alignment wrapText="1"/>
    </xf>
    <xf numFmtId="0" fontId="1" fillId="8" borderId="0" xfId="0" applyFont="1" applyFill="1"/>
    <xf numFmtId="0" fontId="14" fillId="0" borderId="0" xfId="0" applyFont="1"/>
    <xf numFmtId="0" fontId="14" fillId="0" borderId="0" xfId="0" applyFont="1" applyAlignment="1">
      <alignment wrapText="1"/>
    </xf>
    <xf numFmtId="0" fontId="9" fillId="0" borderId="0" xfId="0" applyFont="1" applyAlignment="1">
      <alignment wrapText="1"/>
    </xf>
    <xf numFmtId="0" fontId="0" fillId="0" borderId="0" xfId="0"/>
    <xf numFmtId="166" fontId="5" fillId="0" borderId="1" xfId="0" applyNumberFormat="1" applyFont="1" applyBorder="1" applyAlignment="1" applyProtection="1">
      <alignment vertical="top" wrapText="1"/>
      <protection locked="0"/>
    </xf>
    <xf numFmtId="166" fontId="5" fillId="0" borderId="4" xfId="0" applyNumberFormat="1" applyFont="1" applyBorder="1" applyAlignment="1" applyProtection="1">
      <alignment vertical="top" wrapText="1"/>
      <protection locked="0"/>
    </xf>
    <xf numFmtId="166" fontId="11" fillId="11" borderId="1" xfId="0" applyNumberFormat="1" applyFont="1" applyFill="1" applyBorder="1" applyAlignment="1" applyProtection="1">
      <alignment vertical="top" wrapText="1"/>
      <protection locked="0"/>
    </xf>
    <xf numFmtId="166" fontId="11" fillId="0" borderId="1" xfId="0" applyNumberFormat="1" applyFont="1" applyBorder="1" applyAlignment="1">
      <alignment vertical="top" wrapText="1"/>
    </xf>
    <xf numFmtId="0" fontId="17" fillId="0" borderId="0" xfId="0" applyFont="1" applyAlignment="1">
      <alignment vertical="center"/>
    </xf>
  </cellXfs>
  <cellStyles count="1">
    <cellStyle name="Normal" xfId="0" builtinId="0"/>
  </cellStyles>
  <dxfs count="65">
    <dxf>
      <font>
        <sz val="9"/>
        <color rgb="FF10131C"/>
        <name val="Aptos"/>
      </font>
      <numFmt numFmtId="166" formatCode="ddmmmyyyy"/>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numFmt numFmtId="166" formatCode="ddmmmyyyy"/>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numFmt numFmtId="166" formatCode="ddmmmyyyy"/>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color rgb="FF2E6B3E"/>
      </font>
      <fill>
        <patternFill patternType="solid">
          <fgColor indexed="64"/>
          <bgColor rgb="FFDCEFE1"/>
        </patternFill>
      </fill>
    </dxf>
    <dxf>
      <font>
        <color rgb="FF2E6B3E"/>
      </font>
    </dxf>
    <dxf>
      <font>
        <color rgb="FF8C2F16"/>
      </font>
      <fill>
        <patternFill patternType="solid">
          <fgColor indexed="64"/>
          <bgColor rgb="FFFBE3DC"/>
        </patternFill>
      </fill>
    </dxf>
    <dxf>
      <font>
        <color rgb="FF2E6B3E"/>
      </font>
    </dxf>
    <dxf>
      <font>
        <color rgb="FF8C2F16"/>
      </font>
      <fill>
        <patternFill patternType="solid">
          <fgColor indexed="64"/>
          <bgColor rgb="FFFBE3DC"/>
        </patternFill>
      </fill>
    </dxf>
    <dxf>
      <font>
        <b/>
        <i val="0"/>
        <color rgb="FF8C2F16"/>
      </font>
      <fill>
        <patternFill patternType="solid">
          <fgColor indexed="64"/>
          <bgColor rgb="FFFBE3DC"/>
        </patternFill>
      </fill>
    </dxf>
    <dxf>
      <font>
        <b/>
        <i val="0"/>
        <color rgb="FF8C2F16"/>
      </font>
      <fill>
        <patternFill patternType="solid">
          <fgColor indexed="64"/>
          <bgColor rgb="FFFBE3DC"/>
        </patternFill>
      </fill>
    </dxf>
    <dxf>
      <font>
        <b/>
        <i val="0"/>
        <color rgb="FF8C2F16"/>
      </font>
      <fill>
        <patternFill patternType="solid">
          <fgColor indexed="64"/>
          <bgColor rgb="FFFBE3DC"/>
        </patternFill>
      </fill>
    </dxf>
    <dxf>
      <font>
        <b/>
        <i val="0"/>
        <color rgb="FF8C2F16"/>
      </font>
      <fill>
        <patternFill patternType="solid">
          <fgColor indexed="64"/>
          <bgColor rgb="FFFBE3DC"/>
        </patternFill>
      </fill>
    </dxf>
    <dxf>
      <font>
        <color rgb="FF7A5A00"/>
      </font>
      <fill>
        <patternFill patternType="solid">
          <fgColor indexed="64"/>
          <bgColor rgb="FFFDF1D6"/>
        </patternFill>
      </fill>
    </dxf>
    <dxf>
      <font>
        <b/>
        <i val="0"/>
        <color rgb="FF8C2F16"/>
      </font>
      <fill>
        <patternFill patternType="solid">
          <fgColor indexed="64"/>
          <bgColor rgb="FFFBE3DC"/>
        </patternFill>
      </fill>
    </dxf>
    <dxf>
      <font>
        <color rgb="FF8C2F16"/>
      </font>
      <fill>
        <patternFill patternType="solid">
          <fgColor indexed="64"/>
          <bgColor rgb="FFFBE3DC"/>
        </patternFill>
      </fill>
    </dxf>
    <dxf>
      <font>
        <b/>
        <i val="0"/>
        <color rgb="FF8C2F16"/>
      </font>
      <fill>
        <patternFill patternType="solid">
          <fgColor indexed="64"/>
          <bgColor rgb="FFFBE3DC"/>
        </patternFill>
      </fill>
    </dxf>
    <dxf>
      <font>
        <b/>
        <i val="0"/>
        <color rgb="FF8C2F16"/>
      </font>
      <fill>
        <patternFill patternType="solid">
          <fgColor indexed="64"/>
          <bgColor rgb="FFFBE3DC"/>
        </patternFill>
      </fill>
    </dxf>
    <dxf>
      <font>
        <b/>
        <i val="0"/>
        <color rgb="FF8C2F16"/>
      </font>
      <fill>
        <patternFill patternType="solid">
          <fgColor indexed="64"/>
          <bgColor rgb="FFFBE3DC"/>
        </patternFill>
      </fill>
    </dxf>
    <dxf>
      <font>
        <color rgb="FF8C2F16"/>
      </font>
      <fill>
        <patternFill patternType="solid">
          <fgColor indexed="64"/>
          <bgColor rgb="FFFBE3DC"/>
        </patternFill>
      </fill>
    </dxf>
    <dxf>
      <font>
        <color rgb="FF8C2F16"/>
      </font>
      <fill>
        <patternFill patternType="solid">
          <fgColor indexed="64"/>
          <bgColor rgb="FFFBE3DC"/>
        </patternFill>
      </fill>
    </dxf>
    <dxf>
      <font>
        <b/>
        <i val="0"/>
        <color rgb="FF7A5A00"/>
      </font>
      <fill>
        <patternFill patternType="solid">
          <fgColor indexed="64"/>
          <bgColor rgb="FFFDF1D6"/>
        </patternFill>
      </fill>
    </dxf>
    <dxf>
      <font>
        <b/>
        <i val="0"/>
        <color rgb="FF10131C"/>
      </font>
      <fill>
        <patternFill patternType="solid">
          <fgColor indexed="64"/>
          <bgColor rgb="FFF2C744"/>
        </patternFill>
      </fill>
    </dxf>
    <dxf>
      <font>
        <color rgb="FF8C2F16"/>
      </font>
      <fill>
        <patternFill patternType="solid">
          <fgColor indexed="64"/>
          <bgColor rgb="FFFBE3DC"/>
        </patternFill>
      </fill>
    </dxf>
    <dxf>
      <font>
        <b/>
        <i val="0"/>
        <color rgb="FF10131C"/>
      </font>
      <fill>
        <patternFill patternType="solid">
          <fgColor indexed="64"/>
          <bgColor rgb="FFF2C744"/>
        </patternFill>
      </fill>
    </dxf>
    <dxf>
      <font>
        <b/>
        <i val="0"/>
        <color rgb="FF8C2F16"/>
      </font>
      <fill>
        <patternFill patternType="solid">
          <fgColor indexed="64"/>
          <bgColor rgb="FFFBE3DC"/>
        </patternFill>
      </fill>
    </dxf>
    <dxf>
      <font>
        <b/>
        <i val="0"/>
        <color rgb="FF8C2F16"/>
      </font>
      <fill>
        <patternFill patternType="solid">
          <fgColor indexed="64"/>
          <bgColor rgb="FFFBE3DC"/>
        </patternFill>
      </fill>
    </dxf>
    <dxf>
      <font>
        <color rgb="FF8C2F16"/>
      </font>
      <fill>
        <patternFill patternType="solid">
          <fgColor indexed="64"/>
          <bgColor rgb="FFFBE3DC"/>
        </patternFill>
      </fill>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b val="0"/>
        <i val="0"/>
        <strike val="0"/>
        <condense val="0"/>
        <extend val="0"/>
        <outline val="0"/>
        <shadow val="0"/>
        <u val="none"/>
        <vertAlign val="baseline"/>
        <sz val="9"/>
        <color rgb="FF10131C"/>
        <name val="Aptos"/>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b val="0"/>
        <i val="0"/>
        <strike val="0"/>
        <condense val="0"/>
        <extend val="0"/>
        <outline val="0"/>
        <shadow val="0"/>
        <u val="none"/>
        <vertAlign val="baseline"/>
        <sz val="9"/>
        <color rgb="FF10131C"/>
        <name val="Aptos"/>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border diagonalUp="0" diagonalDown="0">
        <left style="thin">
          <color rgb="FFD8D0C3"/>
        </left>
        <right style="thin">
          <color rgb="FFD8D0C3"/>
        </right>
        <top style="thin">
          <color rgb="FFD8D0C3"/>
        </top>
        <bottom style="thin">
          <color rgb="FFD8D0C3"/>
        </bottom>
        <vertical style="thin">
          <color rgb="FFD8D0C3"/>
        </vertical>
        <horizontal style="thin">
          <color rgb="FFD8D0C3"/>
        </horizontal>
      </border>
      <protection locked="0"/>
    </dxf>
    <dxf>
      <font>
        <sz val="9"/>
        <color rgb="FF10131C"/>
        <name val="Aptos"/>
      </font>
      <fill>
        <patternFill patternType="none"/>
      </fill>
      <alignment vertical="top" wrapText="1"/>
      <protection locked="0"/>
    </dxf>
    <dxf>
      <font>
        <b/>
        <sz val="10"/>
        <color rgb="FFFFFFFF"/>
        <name val="Aptos"/>
      </font>
      <fill>
        <patternFill patternType="solid">
          <fgColor indexed="64"/>
          <bgColor rgb="FFB45637"/>
        </patternFill>
      </fill>
      <alignment vertical="bottom" wrapText="1"/>
      <protection locked="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IUseInventory" displayName="AIUseInventory" ref="A8:AM108" totalsRowShown="0" headerRowDxfId="64" dataDxfId="63">
  <autoFilter ref="A8:AM108" xr:uid="{00000000-0009-0000-0100-000001000000}"/>
  <tableColumns count="39">
    <tableColumn id="1" xr3:uid="{00000000-0010-0000-0000-000001000000}" name="Use ID" dataDxfId="62"/>
    <tableColumn id="2" xr3:uid="{00000000-0010-0000-0000-000002000000}" name="Lifecycle status" dataDxfId="61"/>
    <tableColumn id="3" xr3:uid="{00000000-0010-0000-0000-000003000000}" name="Cycle stage / gate reached" dataDxfId="60"/>
    <tableColumn id="4" xr3:uid="{00000000-0010-0000-0000-000004000000}" name="AI-supported task" dataDxfId="59"/>
    <tableColumn id="5" xr3:uid="{00000000-0010-0000-0000-000005000000}" name="Named process / site" dataDxfId="58"/>
    <tableColumn id="6" xr3:uid="{00000000-0010-0000-0000-000006000000}" name="Decision or output supported" dataDxfId="57"/>
    <tableColumn id="7" xr3:uid="{00000000-0010-0000-0000-000007000000}" name="Technology type" dataDxfId="56"/>
    <tableColumn id="8" xr3:uid="{00000000-0010-0000-0000-000008000000}" name="Process owner" dataDxfId="55"/>
    <tableColumn id="9" xr3:uid="{00000000-0010-0000-0000-000009000000}" name="Quality owner" dataDxfId="54"/>
    <tableColumn id="10" xr3:uid="{00000000-0010-0000-0000-00000A000000}" name="System owner" dataDxfId="53"/>
    <tableColumn id="11" xr3:uid="{00000000-0010-0000-0000-00000B000000}" name="Data owner" dataDxfId="52"/>
    <tableColumn id="12" xr3:uid="{00000000-0010-0000-0000-00000C000000}" name="Supplier / product" dataDxfId="51"/>
    <tableColumn id="13" xr3:uid="{00000000-0010-0000-0000-00000D000000}" name="System version / configuration baseline" dataDxfId="50"/>
    <tableColumn id="14" xr3:uid="{00000000-0010-0000-0000-00000E000000}" name="Users / roles" dataDxfId="49"/>
    <tableColumn id="15" xr3:uid="{00000000-0010-0000-0000-00000F000000}" name="Sources and systems accessed" dataDxfId="48"/>
    <tableColumn id="16" xr3:uid="{00000000-0010-0000-0000-000010000000}" name="Data classification" dataDxfId="47"/>
    <tableColumn id="17" xr3:uid="{00000000-0010-0000-0000-000011000000}" name="Sensitive, personal, or GxP data?" dataDxfId="46"/>
    <tableColumn id="18" xr3:uid="{00000000-0010-0000-0000-000012000000}" name="Critical GxP function?" dataDxfId="45"/>
    <tableColumn id="19" xr3:uid="{00000000-0010-0000-0000-000013000000}" name="Risk tier (ICH Q9)" dataDxfId="44"/>
    <tableColumn id="20" xr3:uid="{00000000-0010-0000-0000-000014000000}" name="Authority level" dataDxfId="43"/>
    <tableColumn id="21" xr3:uid="{00000000-0010-0000-0000-000015000000}" name="Executable actions &amp; service identity" dataDxfId="42"/>
    <tableColumn id="22" xr3:uid="{00000000-0010-0000-0000-000016000000}" name="Prohibited actions" dataDxfId="41"/>
    <tableColumn id="23" xr3:uid="{00000000-0010-0000-0000-000017000000}" name="Human review method" dataDxfId="40"/>
    <tableColumn id="24" xr3:uid="{00000000-0010-0000-0000-000018000000}" name="Reviewer qualification basis" dataDxfId="39"/>
    <tableColumn id="25" xr3:uid="{00000000-0010-0000-0000-000019000000}" name="Stop and escalation triggers" dataDxfId="38"/>
    <tableColumn id="26" xr3:uid="{00000000-0010-0000-0000-00001A000000}" name="Output / record destination" dataDxfId="37"/>
    <tableColumn id="27" xr3:uid="{00000000-0010-0000-0000-00001B000000}" name="GxP and Part 11 basis" dataDxfId="36"/>
    <tableColumn id="28" xr3:uid="{460FDCC5-8A7A-6A40-8655-ACA626917932}" name="Third parties / integrations" dataDxfId="35"/>
    <tableColumn id="29" xr3:uid="{4FA9ABB2-7DE5-5541-85B0-A2BE61D8361F}" name="Security and privacy review" dataDxfId="34"/>
    <tableColumn id="30" xr3:uid="{C2D53313-C4D8-414A-8797-AE103CD3A9DE}" name="Authorization decision" dataDxfId="33"/>
    <tableColumn id="31" xr3:uid="{B11FB1B2-0554-434F-ACA3-03E4AF86A231}" name="Gate Decision Record ID" dataDxfId="32"/>
    <tableColumn id="32" xr3:uid="{243549D9-5CCB-0C44-B5E9-230D243D69B6}" name="Decision date" dataDxfId="2"/>
    <tableColumn id="33" xr3:uid="{A882C859-4ECD-E340-9B53-D0AEDD918B43}" name="Next review date" dataDxfId="1"/>
    <tableColumn id="34" xr3:uid="{24778615-AF6B-2445-A69B-187A2E82AF50}" name="Evidence repository" dataDxfId="31"/>
    <tableColumn id="35" xr3:uid="{204E4CA3-72DF-8049-B44D-FB1DE99CC582}" name="Retirement / continuity plan" dataDxfId="30"/>
    <tableColumn id="38" xr3:uid="{CCB28C4D-77F7-EC47-B241-28AED4E27779}" name="Linked change control / incident references" dataDxfId="29"/>
    <tableColumn id="39" xr3:uid="{E4A535D4-14A9-FD49-82FE-2D9CDC9F4083}" name="Trigger event since last review" dataDxfId="28"/>
    <tableColumn id="36" xr3:uid="{E5653845-B84F-C945-9C4C-90E4F07FFB97}" name="Last updated" dataDxfId="0"/>
    <tableColumn id="37" xr3:uid="{A6E9918D-1915-F045-A34E-69F7016D23DD}" name="Notes (no secrets or protected content)" dataDxfId="27"/>
  </tableColumns>
  <tableStyleInfo name="TableStyleLight1"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738CA4A-AB15-D249-A72F-A3F42BE0E28E}">
  <we:reference id="wa200009404" version="1.0.0.8" store="en-US" storeType="OMEX"/>
  <we:alternateReferences>
    <we:reference id="WA200009404" version="1.0.0.8" store="" storeType="OMEX"/>
  </we:alternateReferences>
  <we:properties>
    <we:property name="claude.fileId" value="&quot;2a00b942-2370-4c4a-8ece-df7a18d0397e&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45637"/>
  </sheetPr>
  <dimension ref="A1:BA108"/>
  <sheetViews>
    <sheetView showGridLines="0" tabSelected="1" workbookViewId="0">
      <pane xSplit="4" ySplit="8" topLeftCell="E9" activePane="bottomRight" state="frozen"/>
      <selection pane="topRight" activeCell="E1" sqref="E1"/>
      <selection pane="bottomLeft" activeCell="A9" sqref="A9"/>
      <selection pane="bottomRight" activeCell="C10" sqref="C10"/>
    </sheetView>
  </sheetViews>
  <sheetFormatPr baseColWidth="10" defaultColWidth="8.83203125" defaultRowHeight="14"/>
  <cols>
    <col min="1" max="1" width="10.33203125" customWidth="1"/>
    <col min="2" max="2" width="15.1640625" customWidth="1"/>
    <col min="3" max="3" width="14.6640625" customWidth="1"/>
    <col min="4" max="31" width="18.33203125" customWidth="1"/>
    <col min="32" max="32" width="13" customWidth="1"/>
    <col min="33" max="37" width="18.33203125" customWidth="1"/>
    <col min="38" max="38" width="13" customWidth="1"/>
    <col min="39" max="39" width="18.33203125" customWidth="1"/>
  </cols>
  <sheetData>
    <row r="1" spans="1:53" ht="30" customHeight="1">
      <c r="A1" s="34" t="s">
        <v>274</v>
      </c>
      <c r="B1" s="34"/>
      <c r="C1" s="34"/>
      <c r="D1" s="34"/>
      <c r="E1" s="34"/>
      <c r="F1" s="34"/>
      <c r="G1" s="34"/>
      <c r="H1" s="34"/>
      <c r="I1" s="34"/>
      <c r="J1" s="34"/>
      <c r="K1" s="34"/>
      <c r="L1" s="34"/>
      <c r="M1" s="34"/>
      <c r="N1" s="34"/>
      <c r="O1" s="34"/>
      <c r="P1" s="34"/>
      <c r="Q1" s="34"/>
      <c r="R1" s="34"/>
      <c r="S1" s="34"/>
      <c r="T1" s="34"/>
      <c r="U1" s="34"/>
      <c r="V1" s="34"/>
      <c r="W1" s="34"/>
      <c r="X1" s="34"/>
      <c r="Y1" s="34"/>
      <c r="Z1" s="34"/>
      <c r="AA1" s="34"/>
      <c r="BA1">
        <f ca="1">COUNTIF(AG9:AG108,"&lt;"&amp;TODAY())</f>
        <v>0</v>
      </c>
    </row>
    <row r="2" spans="1:53" ht="28" customHeight="1">
      <c r="A2" s="35" t="s">
        <v>0</v>
      </c>
      <c r="B2" s="35"/>
      <c r="C2" s="35"/>
      <c r="D2" s="35"/>
      <c r="E2" s="35"/>
      <c r="F2" s="35"/>
      <c r="G2" s="35"/>
      <c r="H2" s="35"/>
      <c r="I2" s="35"/>
      <c r="J2" s="35"/>
      <c r="K2" s="35"/>
      <c r="L2" s="35"/>
      <c r="M2" s="35"/>
      <c r="N2" s="35"/>
      <c r="O2" s="35"/>
      <c r="P2" s="35"/>
      <c r="Q2" s="35"/>
      <c r="R2" s="35"/>
      <c r="S2" s="35"/>
      <c r="T2" s="35"/>
      <c r="U2" s="35"/>
      <c r="V2" s="35"/>
      <c r="W2" s="35"/>
      <c r="X2" s="35"/>
      <c r="Y2" s="35"/>
      <c r="Z2" s="35"/>
      <c r="AA2" s="35"/>
      <c r="BA2">
        <f>COUNT(AG9:AG108)</f>
        <v>1</v>
      </c>
    </row>
    <row r="3" spans="1:53" ht="28" customHeight="1">
      <c r="A3" s="35"/>
      <c r="B3" s="35"/>
      <c r="C3" s="35"/>
      <c r="D3" s="35"/>
      <c r="E3" s="35"/>
      <c r="F3" s="35"/>
      <c r="G3" s="35"/>
      <c r="H3" s="35"/>
      <c r="I3" s="35"/>
      <c r="J3" s="35"/>
      <c r="K3" s="35"/>
      <c r="L3" s="35"/>
      <c r="M3" s="35"/>
      <c r="N3" s="35"/>
      <c r="O3" s="35"/>
      <c r="P3" s="35"/>
      <c r="Q3" s="35"/>
      <c r="R3" s="35"/>
      <c r="S3" s="35"/>
      <c r="T3" s="35"/>
      <c r="U3" s="35"/>
      <c r="V3" s="35"/>
      <c r="W3" s="35"/>
      <c r="X3" s="35"/>
      <c r="Y3" s="35"/>
      <c r="Z3" s="35"/>
      <c r="AA3" s="35"/>
      <c r="BA3">
        <f>COUNTBLANK(AG9:AG108)</f>
        <v>99</v>
      </c>
    </row>
    <row r="4" spans="1:53">
      <c r="BA4" cm="1">
        <f t="array" ref="BA4">SUMPRODUCT((AG9:AG108&lt;&gt;"")*1)</f>
        <v>1</v>
      </c>
    </row>
    <row r="5" spans="1:53" ht="15">
      <c r="A5" s="3" t="s">
        <v>1</v>
      </c>
      <c r="B5" s="4">
        <f>COUNTA(A9:A108)</f>
        <v>1</v>
      </c>
      <c r="C5" s="4"/>
      <c r="D5" s="4" t="s">
        <v>2</v>
      </c>
      <c r="E5" s="4">
        <f>COUNTIFS(B9:B108,"Unapproved found")</f>
        <v>0</v>
      </c>
      <c r="F5" s="3"/>
      <c r="G5" s="3" t="s">
        <v>3</v>
      </c>
      <c r="H5" s="4">
        <f>COUNTIFS(B9:B108,"Restricted")+COUNTIFS(B9:B108,"Suspended")</f>
        <v>0</v>
      </c>
      <c r="I5" s="4"/>
      <c r="J5" s="4" t="s">
        <v>158</v>
      </c>
      <c r="K5" s="5">
        <f>COUNTIFS(AC9:AC108,"Not started")+COUNTIFS(AC9:AC108,"In progress")+COUNTIFS(AC9:AC108,"Complete - findings open")</f>
        <v>0</v>
      </c>
      <c r="L5" s="6"/>
      <c r="M5" s="7" t="s">
        <v>159</v>
      </c>
      <c r="N5" s="8" cm="1">
        <f t="array" aca="1" ref="N5" ca="1">SUMPRODUCT((AG9:AG108&lt;&gt;"")*ISNUMBER(AG9:AG108)*(AG9:AG108&lt;TODAY()))</f>
        <v>0</v>
      </c>
      <c r="O5" s="6"/>
      <c r="P5" s="7" t="s">
        <v>160</v>
      </c>
      <c r="Q5" s="8">
        <f>COUNTIFS(T9:T108,"Execute with approval")+COUNTIFS(T9:T108,"Execute autonomously")</f>
        <v>1</v>
      </c>
      <c r="R5" s="6"/>
      <c r="S5" s="7" t="s">
        <v>161</v>
      </c>
      <c r="T5" s="9">
        <f>COUNTIFS(R9:R108,"Yes - critical GxP function",G9:G108,"Generative AI or LLM")+COUNTIFS(R9:R108,"Yes - critical GxP function",G9:G108,"Dynamic / adaptive model (learns during use)")</f>
      </c>
      <c r="U5" s="6"/>
      <c r="V5" s="7" t="s">
        <v>226</v>
      </c>
      <c r="W5" s="8" cm="1">
        <f t="array" ref="W5">SUMPRODUCT(((AD9:AD108="Pilot authorized")+(AD9:AD108="Routine use authorized")+(AD9:AD108="Authorized with conditions"))*(((AE9:AE108="")+(AF9:AF108=""))&gt;0))</f>
        <v>0</v>
      </c>
      <c r="X5" s="6"/>
      <c r="Y5" s="7" t="s">
        <v>227</v>
      </c>
      <c r="Z5" s="8" cm="1">
        <f t="array" ref="Z5">SUMPRODUCT((AD9:AD108="Routine use authorized")*(C9:C108&lt;&gt;"Stage 4 - Routine use authorized")*(C9:C108&lt;&gt;"Stage 5 - Change, correct, retire"))</f>
        <v>0</v>
      </c>
    </row>
    <row r="6" spans="1:1">
      <c r="A6" s="50" t="inlineStr">
        <is>
          <t>Property of GxP Frame · AI Use Inventory v4.2 · Preview copy - licensed editable package available on purchase · © 2026 GxP Frame. All rights reserved.</t>
        </is>
      </c>
    </row>
    <row r="8" spans="1:53" ht="48" customHeight="1">
      <c r="A8" s="10" t="s">
        <v>4</v>
      </c>
      <c r="B8" s="10" t="s">
        <v>5</v>
      </c>
      <c r="C8" s="10" t="s">
        <v>90</v>
      </c>
      <c r="D8" s="10" t="s">
        <v>6</v>
      </c>
      <c r="E8" s="10" t="s">
        <v>7</v>
      </c>
      <c r="F8" s="10" t="s">
        <v>8</v>
      </c>
      <c r="G8" s="10" t="s">
        <v>91</v>
      </c>
      <c r="H8" s="10" t="s">
        <v>9</v>
      </c>
      <c r="I8" s="10" t="s">
        <v>10</v>
      </c>
      <c r="J8" s="10" t="s">
        <v>11</v>
      </c>
      <c r="K8" s="10" t="s">
        <v>12</v>
      </c>
      <c r="L8" s="10" t="s">
        <v>13</v>
      </c>
      <c r="M8" s="10" t="s">
        <v>14</v>
      </c>
      <c r="N8" s="10" t="s">
        <v>15</v>
      </c>
      <c r="O8" s="10" t="s">
        <v>16</v>
      </c>
      <c r="P8" s="10" t="s">
        <v>17</v>
      </c>
      <c r="Q8" s="10" t="s">
        <v>18</v>
      </c>
      <c r="R8" s="10" t="s">
        <v>92</v>
      </c>
      <c r="S8" s="10" t="s">
        <v>93</v>
      </c>
      <c r="T8" s="10" t="s">
        <v>19</v>
      </c>
      <c r="U8" s="10" t="s">
        <v>94</v>
      </c>
      <c r="V8" s="10" t="s">
        <v>20</v>
      </c>
      <c r="W8" s="10" t="s">
        <v>95</v>
      </c>
      <c r="X8" s="10" t="s">
        <v>96</v>
      </c>
      <c r="Y8" s="10" t="s">
        <v>97</v>
      </c>
      <c r="Z8" s="10" t="s">
        <v>21</v>
      </c>
      <c r="AA8" s="10" t="s">
        <v>22</v>
      </c>
      <c r="AB8" s="11" t="s">
        <v>23</v>
      </c>
      <c r="AC8" s="11" t="s">
        <v>24</v>
      </c>
      <c r="AD8" s="11" t="s">
        <v>25</v>
      </c>
      <c r="AE8" s="11" t="s">
        <v>98</v>
      </c>
      <c r="AF8" s="11" t="s">
        <v>26</v>
      </c>
      <c r="AG8" s="11" t="s">
        <v>27</v>
      </c>
      <c r="AH8" s="11" t="s">
        <v>28</v>
      </c>
      <c r="AI8" s="11" t="s">
        <v>29</v>
      </c>
      <c r="AJ8" s="11" t="s">
        <v>215</v>
      </c>
      <c r="AK8" s="11" t="s">
        <v>216</v>
      </c>
      <c r="AL8" s="11" t="s">
        <v>99</v>
      </c>
      <c r="AM8" s="11" t="s">
        <v>30</v>
      </c>
    </row>
    <row r="9" spans="1:53" ht="42" customHeight="1">
      <c r="A9" s="12" t="s">
        <v>162</v>
      </c>
      <c r="B9" s="12" t="s">
        <v>103</v>
      </c>
      <c r="C9" s="12" t="s">
        <v>111</v>
      </c>
      <c r="D9" s="12" t="s">
        <v>163</v>
      </c>
      <c r="E9" s="12" t="s">
        <v>164</v>
      </c>
      <c r="F9" s="12" t="s">
        <v>165</v>
      </c>
      <c r="G9" s="12" t="s">
        <v>119</v>
      </c>
      <c r="H9" s="12" t="s">
        <v>166</v>
      </c>
      <c r="I9" s="12" t="s">
        <v>167</v>
      </c>
      <c r="J9" s="12" t="s">
        <v>168</v>
      </c>
      <c r="K9" s="12" t="s">
        <v>169</v>
      </c>
      <c r="L9" s="12" t="s">
        <v>170</v>
      </c>
      <c r="M9" s="12" t="s">
        <v>171</v>
      </c>
      <c r="N9" s="12" t="s">
        <v>172</v>
      </c>
      <c r="O9" s="12" t="s">
        <v>173</v>
      </c>
      <c r="P9" s="12" t="s">
        <v>174</v>
      </c>
      <c r="Q9" s="12" t="s">
        <v>135</v>
      </c>
      <c r="R9" s="12" t="s">
        <v>122</v>
      </c>
      <c r="S9" s="12" t="s">
        <v>126</v>
      </c>
      <c r="T9" s="12" t="s">
        <v>132</v>
      </c>
      <c r="U9" s="12" t="s">
        <v>175</v>
      </c>
      <c r="V9" s="12" t="s">
        <v>176</v>
      </c>
      <c r="W9" s="13" t="s">
        <v>177</v>
      </c>
      <c r="X9" s="12" t="s">
        <v>145</v>
      </c>
      <c r="Y9" s="12" t="s">
        <v>178</v>
      </c>
      <c r="Z9" s="12" t="s">
        <v>179</v>
      </c>
      <c r="AA9" s="12" t="s">
        <v>180</v>
      </c>
      <c r="AB9" s="12" t="s">
        <v>181</v>
      </c>
      <c r="AC9" s="12" t="s">
        <v>151</v>
      </c>
      <c r="AD9" s="12" t="s">
        <v>103</v>
      </c>
      <c r="AE9" s="12" t="s">
        <v>182</v>
      </c>
      <c r="AF9" s="46">
        <v>46284</v>
      </c>
      <c r="AG9" s="46">
        <v>46375</v>
      </c>
      <c r="AH9" s="12" t="s">
        <v>183</v>
      </c>
      <c r="AI9" s="14" t="s">
        <v>184</v>
      </c>
      <c r="AJ9" s="12" t="s">
        <v>228</v>
      </c>
      <c r="AK9" s="12" t="s">
        <v>217</v>
      </c>
      <c r="AL9" s="47">
        <v>46284</v>
      </c>
      <c r="AM9" s="12" t="s">
        <v>295</v>
      </c>
    </row>
    <row r="10" spans="1:53" ht="42" customHeight="1">
      <c r="A10" s="12"/>
      <c r="B10" s="12"/>
      <c r="C10" s="12"/>
      <c r="D10" s="12"/>
      <c r="E10" s="12"/>
      <c r="F10" s="12"/>
      <c r="G10" s="12"/>
      <c r="H10" s="12"/>
      <c r="I10" s="12"/>
      <c r="J10" s="12"/>
      <c r="K10" s="12"/>
      <c r="L10" s="12"/>
      <c r="M10" s="12"/>
      <c r="N10" s="12"/>
      <c r="O10" s="12"/>
      <c r="P10" s="12"/>
      <c r="Q10" s="12"/>
      <c r="R10" s="12"/>
      <c r="S10" s="12"/>
      <c r="T10" s="12"/>
      <c r="U10" s="12"/>
      <c r="V10" s="12"/>
      <c r="W10" s="13"/>
      <c r="X10" s="12"/>
      <c r="Y10" s="12"/>
      <c r="Z10" s="12"/>
      <c r="AA10" s="12"/>
      <c r="AB10" s="12"/>
      <c r="AC10" s="12"/>
      <c r="AD10" s="12"/>
      <c r="AE10" s="12"/>
      <c r="AF10" s="46"/>
      <c r="AG10" s="46"/>
      <c r="AH10" s="12"/>
      <c r="AI10" s="14"/>
      <c r="AJ10" s="12"/>
      <c r="AK10" s="12"/>
      <c r="AL10" s="47"/>
      <c r="AM10" s="12"/>
    </row>
    <row r="11" spans="1:53" ht="42" customHeight="1">
      <c r="A11" s="12"/>
      <c r="B11" s="12"/>
      <c r="C11" s="12"/>
      <c r="D11" s="12"/>
      <c r="E11" s="12"/>
      <c r="F11" s="12"/>
      <c r="G11" s="12"/>
      <c r="H11" s="12"/>
      <c r="I11" s="12"/>
      <c r="J11" s="12"/>
      <c r="K11" s="12"/>
      <c r="L11" s="12"/>
      <c r="M11" s="12"/>
      <c r="N11" s="12"/>
      <c r="O11" s="12"/>
      <c r="P11" s="12"/>
      <c r="Q11" s="12"/>
      <c r="R11" s="12"/>
      <c r="S11" s="12"/>
      <c r="T11" s="12"/>
      <c r="U11" s="12"/>
      <c r="V11" s="12"/>
      <c r="W11" s="13"/>
      <c r="X11" s="12"/>
      <c r="Y11" s="12"/>
      <c r="Z11" s="12"/>
      <c r="AA11" s="12"/>
      <c r="AB11" s="12"/>
      <c r="AC11" s="12"/>
      <c r="AD11" s="12"/>
      <c r="AE11" s="12"/>
      <c r="AF11" s="46"/>
      <c r="AG11" s="46"/>
      <c r="AH11" s="12"/>
      <c r="AI11" s="14"/>
      <c r="AJ11" s="12"/>
      <c r="AK11" s="12"/>
      <c r="AL11" s="47"/>
      <c r="AM11" s="12"/>
    </row>
    <row r="12" spans="1:53" ht="42" customHeight="1">
      <c r="A12" s="12"/>
      <c r="B12" s="12"/>
      <c r="C12" s="12"/>
      <c r="D12" s="12"/>
      <c r="E12" s="12"/>
      <c r="F12" s="12"/>
      <c r="G12" s="12"/>
      <c r="H12" s="12"/>
      <c r="I12" s="12"/>
      <c r="J12" s="12"/>
      <c r="K12" s="12"/>
      <c r="L12" s="12"/>
      <c r="M12" s="12"/>
      <c r="N12" s="12"/>
      <c r="O12" s="12"/>
      <c r="P12" s="12"/>
      <c r="Q12" s="12"/>
      <c r="R12" s="12"/>
      <c r="S12" s="12"/>
      <c r="T12" s="12"/>
      <c r="U12" s="12"/>
      <c r="V12" s="12"/>
      <c r="W12" s="13"/>
      <c r="X12" s="12"/>
      <c r="Y12" s="12"/>
      <c r="Z12" s="12"/>
      <c r="AA12" s="12"/>
      <c r="AB12" s="12"/>
      <c r="AC12" s="12"/>
      <c r="AD12" s="12"/>
      <c r="AE12" s="12"/>
      <c r="AF12" s="46"/>
      <c r="AG12" s="46"/>
      <c r="AH12" s="12"/>
      <c r="AI12" s="14"/>
      <c r="AJ12" s="12"/>
      <c r="AK12" s="12"/>
      <c r="AL12" s="47"/>
      <c r="AM12" s="12"/>
    </row>
    <row r="13" spans="1:53" ht="42" customHeight="1">
      <c r="A13" s="12"/>
      <c r="B13" s="12"/>
      <c r="C13" s="12"/>
      <c r="D13" s="12"/>
      <c r="E13" s="12"/>
      <c r="F13" s="12"/>
      <c r="G13" s="12"/>
      <c r="H13" s="12"/>
      <c r="I13" s="12"/>
      <c r="J13" s="12"/>
      <c r="K13" s="12"/>
      <c r="L13" s="12"/>
      <c r="M13" s="12"/>
      <c r="N13" s="12"/>
      <c r="O13" s="12"/>
      <c r="P13" s="12"/>
      <c r="Q13" s="12"/>
      <c r="R13" s="12"/>
      <c r="S13" s="12"/>
      <c r="T13" s="12"/>
      <c r="U13" s="12"/>
      <c r="V13" s="12"/>
      <c r="W13" s="13"/>
      <c r="X13" s="12"/>
      <c r="Y13" s="12"/>
      <c r="Z13" s="12"/>
      <c r="AA13" s="12"/>
      <c r="AB13" s="12"/>
      <c r="AC13" s="12"/>
      <c r="AD13" s="12"/>
      <c r="AE13" s="12"/>
      <c r="AF13" s="46"/>
      <c r="AG13" s="46"/>
      <c r="AH13" s="12"/>
      <c r="AI13" s="14"/>
      <c r="AJ13" s="12"/>
      <c r="AK13" s="12"/>
      <c r="AL13" s="47"/>
      <c r="AM13" s="12"/>
    </row>
    <row r="14" spans="1:53" ht="42" customHeight="1">
      <c r="A14" s="12"/>
      <c r="B14" s="12"/>
      <c r="C14" s="12"/>
      <c r="D14" s="12"/>
      <c r="E14" s="12"/>
      <c r="F14" s="12"/>
      <c r="G14" s="12"/>
      <c r="H14" s="12"/>
      <c r="I14" s="12"/>
      <c r="J14" s="12"/>
      <c r="K14" s="12"/>
      <c r="L14" s="12"/>
      <c r="M14" s="12"/>
      <c r="N14" s="12"/>
      <c r="O14" s="12"/>
      <c r="P14" s="12"/>
      <c r="Q14" s="12"/>
      <c r="R14" s="12"/>
      <c r="S14" s="12"/>
      <c r="T14" s="12"/>
      <c r="U14" s="12"/>
      <c r="V14" s="12"/>
      <c r="W14" s="13"/>
      <c r="X14" s="12"/>
      <c r="Y14" s="12"/>
      <c r="Z14" s="12"/>
      <c r="AA14" s="12"/>
      <c r="AB14" s="12"/>
      <c r="AC14" s="12"/>
      <c r="AD14" s="12"/>
      <c r="AE14" s="12"/>
      <c r="AF14" s="46"/>
      <c r="AG14" s="46"/>
      <c r="AH14" s="12"/>
      <c r="AI14" s="14"/>
      <c r="AJ14" s="12"/>
      <c r="AK14" s="12"/>
      <c r="AL14" s="47"/>
      <c r="AM14" s="12"/>
    </row>
    <row r="15" spans="1:53" ht="42" customHeight="1">
      <c r="A15" s="12"/>
      <c r="B15" s="12"/>
      <c r="C15" s="12"/>
      <c r="D15" s="12"/>
      <c r="E15" s="12"/>
      <c r="F15" s="12"/>
      <c r="G15" s="12"/>
      <c r="H15" s="12"/>
      <c r="I15" s="12"/>
      <c r="J15" s="12"/>
      <c r="K15" s="12"/>
      <c r="L15" s="12"/>
      <c r="M15" s="12"/>
      <c r="N15" s="12"/>
      <c r="O15" s="12"/>
      <c r="P15" s="12"/>
      <c r="Q15" s="12"/>
      <c r="R15" s="12"/>
      <c r="S15" s="12"/>
      <c r="T15" s="12"/>
      <c r="U15" s="12"/>
      <c r="V15" s="12"/>
      <c r="W15" s="13"/>
      <c r="X15" s="12"/>
      <c r="Y15" s="12"/>
      <c r="Z15" s="12"/>
      <c r="AA15" s="12"/>
      <c r="AB15" s="12"/>
      <c r="AC15" s="12"/>
      <c r="AD15" s="12"/>
      <c r="AE15" s="12"/>
      <c r="AF15" s="46"/>
      <c r="AG15" s="46"/>
      <c r="AH15" s="12"/>
      <c r="AI15" s="14"/>
      <c r="AJ15" s="12"/>
      <c r="AK15" s="12"/>
      <c r="AL15" s="47"/>
      <c r="AM15" s="12"/>
    </row>
    <row r="16" spans="1:53" ht="42" customHeight="1">
      <c r="A16" s="12"/>
      <c r="B16" s="12"/>
      <c r="C16" s="12"/>
      <c r="D16" s="12"/>
      <c r="E16" s="12"/>
      <c r="F16" s="12"/>
      <c r="G16" s="12"/>
      <c r="H16" s="12"/>
      <c r="I16" s="12"/>
      <c r="J16" s="12"/>
      <c r="K16" s="12"/>
      <c r="L16" s="12"/>
      <c r="M16" s="12"/>
      <c r="N16" s="12"/>
      <c r="O16" s="12"/>
      <c r="P16" s="12"/>
      <c r="Q16" s="12"/>
      <c r="R16" s="12"/>
      <c r="S16" s="12"/>
      <c r="T16" s="12"/>
      <c r="U16" s="12"/>
      <c r="V16" s="12"/>
      <c r="W16" s="13"/>
      <c r="X16" s="12"/>
      <c r="Y16" s="12"/>
      <c r="Z16" s="12"/>
      <c r="AA16" s="12"/>
      <c r="AB16" s="12"/>
      <c r="AC16" s="12"/>
      <c r="AD16" s="12"/>
      <c r="AE16" s="12"/>
      <c r="AF16" s="46"/>
      <c r="AG16" s="46"/>
      <c r="AH16" s="12"/>
      <c r="AI16" s="14"/>
      <c r="AJ16" s="12"/>
      <c r="AK16" s="12"/>
      <c r="AL16" s="47"/>
      <c r="AM16" s="12"/>
    </row>
    <row r="17" spans="1:39" ht="42" customHeight="1">
      <c r="A17" s="12"/>
      <c r="B17" s="12"/>
      <c r="C17" s="12"/>
      <c r="D17" s="12"/>
      <c r="E17" s="12"/>
      <c r="F17" s="12"/>
      <c r="G17" s="12"/>
      <c r="H17" s="12"/>
      <c r="I17" s="12"/>
      <c r="J17" s="12"/>
      <c r="K17" s="12"/>
      <c r="L17" s="12"/>
      <c r="M17" s="12"/>
      <c r="N17" s="12"/>
      <c r="O17" s="12"/>
      <c r="P17" s="12"/>
      <c r="Q17" s="12"/>
      <c r="R17" s="12"/>
      <c r="S17" s="12"/>
      <c r="T17" s="12"/>
      <c r="U17" s="12"/>
      <c r="V17" s="12"/>
      <c r="W17" s="13"/>
      <c r="X17" s="12"/>
      <c r="Y17" s="12"/>
      <c r="Z17" s="12"/>
      <c r="AA17" s="12"/>
      <c r="AB17" s="12"/>
      <c r="AC17" s="12"/>
      <c r="AD17" s="12"/>
      <c r="AE17" s="12"/>
      <c r="AF17" s="46"/>
      <c r="AG17" s="46"/>
      <c r="AH17" s="12"/>
      <c r="AI17" s="14"/>
      <c r="AJ17" s="12"/>
      <c r="AK17" s="12"/>
      <c r="AL17" s="47"/>
      <c r="AM17" s="12"/>
    </row>
    <row r="18" spans="1:39" ht="42" customHeight="1">
      <c r="A18" s="12"/>
      <c r="B18" s="12"/>
      <c r="C18" s="12"/>
      <c r="D18" s="12"/>
      <c r="E18" s="12"/>
      <c r="F18" s="12"/>
      <c r="G18" s="12"/>
      <c r="H18" s="12"/>
      <c r="I18" s="12"/>
      <c r="J18" s="12"/>
      <c r="K18" s="12"/>
      <c r="L18" s="12"/>
      <c r="M18" s="12"/>
      <c r="N18" s="12"/>
      <c r="O18" s="12"/>
      <c r="P18" s="12"/>
      <c r="Q18" s="12"/>
      <c r="R18" s="12"/>
      <c r="S18" s="12"/>
      <c r="T18" s="12"/>
      <c r="U18" s="12"/>
      <c r="V18" s="12"/>
      <c r="W18" s="13"/>
      <c r="X18" s="12"/>
      <c r="Y18" s="12"/>
      <c r="Z18" s="12"/>
      <c r="AA18" s="12"/>
      <c r="AB18" s="12"/>
      <c r="AC18" s="12"/>
      <c r="AD18" s="12"/>
      <c r="AE18" s="12"/>
      <c r="AF18" s="46"/>
      <c r="AG18" s="46"/>
      <c r="AH18" s="12"/>
      <c r="AI18" s="14"/>
      <c r="AJ18" s="12"/>
      <c r="AK18" s="12"/>
      <c r="AL18" s="47"/>
      <c r="AM18" s="12"/>
    </row>
    <row r="19" spans="1:39" ht="42" customHeight="1">
      <c r="A19" s="12"/>
      <c r="B19" s="12"/>
      <c r="C19" s="12"/>
      <c r="D19" s="12"/>
      <c r="E19" s="12"/>
      <c r="F19" s="12"/>
      <c r="G19" s="12"/>
      <c r="H19" s="12"/>
      <c r="I19" s="12"/>
      <c r="J19" s="12"/>
      <c r="K19" s="12"/>
      <c r="L19" s="12"/>
      <c r="M19" s="12"/>
      <c r="N19" s="12"/>
      <c r="O19" s="12"/>
      <c r="P19" s="12"/>
      <c r="Q19" s="12"/>
      <c r="R19" s="12"/>
      <c r="S19" s="12"/>
      <c r="T19" s="12"/>
      <c r="U19" s="12"/>
      <c r="V19" s="12"/>
      <c r="W19" s="13"/>
      <c r="X19" s="12"/>
      <c r="Y19" s="12"/>
      <c r="Z19" s="12"/>
      <c r="AA19" s="12"/>
      <c r="AB19" s="12"/>
      <c r="AC19" s="12"/>
      <c r="AD19" s="12"/>
      <c r="AE19" s="12"/>
      <c r="AF19" s="46"/>
      <c r="AG19" s="46"/>
      <c r="AH19" s="12"/>
      <c r="AI19" s="14"/>
      <c r="AJ19" s="12"/>
      <c r="AK19" s="12"/>
      <c r="AL19" s="47"/>
      <c r="AM19" s="12"/>
    </row>
    <row r="20" spans="1:39" ht="42" customHeight="1">
      <c r="A20" s="12"/>
      <c r="B20" s="12"/>
      <c r="C20" s="12"/>
      <c r="D20" s="12"/>
      <c r="E20" s="12"/>
      <c r="F20" s="12"/>
      <c r="G20" s="12"/>
      <c r="H20" s="12"/>
      <c r="I20" s="12"/>
      <c r="J20" s="12"/>
      <c r="K20" s="12"/>
      <c r="L20" s="12"/>
      <c r="M20" s="12"/>
      <c r="N20" s="12"/>
      <c r="O20" s="12"/>
      <c r="P20" s="12"/>
      <c r="Q20" s="12"/>
      <c r="R20" s="12"/>
      <c r="S20" s="12"/>
      <c r="T20" s="12"/>
      <c r="U20" s="12"/>
      <c r="V20" s="12"/>
      <c r="W20" s="13"/>
      <c r="X20" s="12"/>
      <c r="Y20" s="12"/>
      <c r="Z20" s="12"/>
      <c r="AA20" s="12"/>
      <c r="AB20" s="12"/>
      <c r="AC20" s="12"/>
      <c r="AD20" s="12"/>
      <c r="AE20" s="12"/>
      <c r="AF20" s="46"/>
      <c r="AG20" s="46"/>
      <c r="AH20" s="12"/>
      <c r="AI20" s="14"/>
      <c r="AJ20" s="12"/>
      <c r="AK20" s="12"/>
      <c r="AL20" s="47"/>
      <c r="AM20" s="12"/>
    </row>
    <row r="21" spans="1:39" ht="42" customHeight="1">
      <c r="A21" s="12"/>
      <c r="B21" s="12"/>
      <c r="C21" s="12"/>
      <c r="D21" s="12"/>
      <c r="E21" s="12"/>
      <c r="F21" s="12"/>
      <c r="G21" s="12"/>
      <c r="H21" s="12"/>
      <c r="I21" s="12"/>
      <c r="J21" s="12"/>
      <c r="K21" s="12"/>
      <c r="L21" s="12"/>
      <c r="M21" s="12"/>
      <c r="N21" s="12"/>
      <c r="O21" s="12"/>
      <c r="P21" s="12"/>
      <c r="Q21" s="12"/>
      <c r="R21" s="12"/>
      <c r="S21" s="12"/>
      <c r="T21" s="12"/>
      <c r="U21" s="12"/>
      <c r="V21" s="12"/>
      <c r="W21" s="13"/>
      <c r="X21" s="12"/>
      <c r="Y21" s="12"/>
      <c r="Z21" s="12"/>
      <c r="AA21" s="12"/>
      <c r="AB21" s="12"/>
      <c r="AC21" s="12"/>
      <c r="AD21" s="12"/>
      <c r="AE21" s="12"/>
      <c r="AF21" s="46"/>
      <c r="AG21" s="46"/>
      <c r="AH21" s="12"/>
      <c r="AI21" s="14"/>
      <c r="AJ21" s="12"/>
      <c r="AK21" s="12"/>
      <c r="AL21" s="47"/>
      <c r="AM21" s="12"/>
    </row>
    <row r="22" spans="1:39" ht="42" customHeight="1">
      <c r="A22" s="12"/>
      <c r="B22" s="12"/>
      <c r="C22" s="12"/>
      <c r="D22" s="12"/>
      <c r="E22" s="12"/>
      <c r="F22" s="12"/>
      <c r="G22" s="12"/>
      <c r="H22" s="12"/>
      <c r="I22" s="12"/>
      <c r="J22" s="12"/>
      <c r="K22" s="12"/>
      <c r="L22" s="12"/>
      <c r="M22" s="12"/>
      <c r="N22" s="12"/>
      <c r="O22" s="12"/>
      <c r="P22" s="12"/>
      <c r="Q22" s="12"/>
      <c r="R22" s="12"/>
      <c r="S22" s="12"/>
      <c r="T22" s="12"/>
      <c r="U22" s="12"/>
      <c r="V22" s="12"/>
      <c r="W22" s="13"/>
      <c r="X22" s="12"/>
      <c r="Y22" s="12"/>
      <c r="Z22" s="12"/>
      <c r="AA22" s="12"/>
      <c r="AB22" s="12"/>
      <c r="AC22" s="12"/>
      <c r="AD22" s="12"/>
      <c r="AE22" s="12"/>
      <c r="AF22" s="46"/>
      <c r="AG22" s="46"/>
      <c r="AH22" s="12"/>
      <c r="AI22" s="14"/>
      <c r="AJ22" s="12"/>
      <c r="AK22" s="12"/>
      <c r="AL22" s="47"/>
      <c r="AM22" s="12"/>
    </row>
    <row r="23" spans="1:39" ht="42" customHeight="1">
      <c r="A23" s="12"/>
      <c r="B23" s="12"/>
      <c r="C23" s="12"/>
      <c r="D23" s="12"/>
      <c r="E23" s="12"/>
      <c r="F23" s="12"/>
      <c r="G23" s="12"/>
      <c r="H23" s="12"/>
      <c r="I23" s="12"/>
      <c r="J23" s="12"/>
      <c r="K23" s="12"/>
      <c r="L23" s="12"/>
      <c r="M23" s="12"/>
      <c r="N23" s="12"/>
      <c r="O23" s="12"/>
      <c r="P23" s="12"/>
      <c r="Q23" s="12"/>
      <c r="R23" s="12"/>
      <c r="S23" s="12"/>
      <c r="T23" s="12"/>
      <c r="U23" s="12"/>
      <c r="V23" s="12"/>
      <c r="W23" s="13"/>
      <c r="X23" s="12"/>
      <c r="Y23" s="12"/>
      <c r="Z23" s="12"/>
      <c r="AA23" s="12"/>
      <c r="AB23" s="12"/>
      <c r="AC23" s="12"/>
      <c r="AD23" s="12"/>
      <c r="AE23" s="12"/>
      <c r="AF23" s="46"/>
      <c r="AG23" s="46"/>
      <c r="AH23" s="12"/>
      <c r="AI23" s="14"/>
      <c r="AJ23" s="12"/>
      <c r="AK23" s="12"/>
      <c r="AL23" s="47"/>
      <c r="AM23" s="12"/>
    </row>
    <row r="24" spans="1:39" ht="42" customHeight="1">
      <c r="A24" s="12"/>
      <c r="B24" s="12"/>
      <c r="C24" s="12"/>
      <c r="D24" s="12"/>
      <c r="E24" s="12"/>
      <c r="F24" s="12"/>
      <c r="G24" s="12"/>
      <c r="H24" s="12"/>
      <c r="I24" s="12"/>
      <c r="J24" s="12"/>
      <c r="K24" s="12"/>
      <c r="L24" s="12"/>
      <c r="M24" s="12"/>
      <c r="N24" s="12"/>
      <c r="O24" s="12"/>
      <c r="P24" s="12"/>
      <c r="Q24" s="12"/>
      <c r="R24" s="12"/>
      <c r="S24" s="12"/>
      <c r="T24" s="12"/>
      <c r="U24" s="12"/>
      <c r="V24" s="12"/>
      <c r="W24" s="13"/>
      <c r="X24" s="12"/>
      <c r="Y24" s="12"/>
      <c r="Z24" s="12"/>
      <c r="AA24" s="12"/>
      <c r="AB24" s="12"/>
      <c r="AC24" s="12"/>
      <c r="AD24" s="12"/>
      <c r="AE24" s="12"/>
      <c r="AF24" s="46"/>
      <c r="AG24" s="46"/>
      <c r="AH24" s="12"/>
      <c r="AI24" s="14"/>
      <c r="AJ24" s="12"/>
      <c r="AK24" s="12"/>
      <c r="AL24" s="47"/>
      <c r="AM24" s="12"/>
    </row>
    <row r="25" spans="1:39" ht="42" customHeight="1">
      <c r="A25" s="12"/>
      <c r="B25" s="12"/>
      <c r="C25" s="12"/>
      <c r="D25" s="12"/>
      <c r="E25" s="12"/>
      <c r="F25" s="12"/>
      <c r="G25" s="12"/>
      <c r="H25" s="12"/>
      <c r="I25" s="12"/>
      <c r="J25" s="12"/>
      <c r="K25" s="12"/>
      <c r="L25" s="12"/>
      <c r="M25" s="12"/>
      <c r="N25" s="12"/>
      <c r="O25" s="12"/>
      <c r="P25" s="12"/>
      <c r="Q25" s="12"/>
      <c r="R25" s="12"/>
      <c r="S25" s="12"/>
      <c r="T25" s="12"/>
      <c r="U25" s="12"/>
      <c r="V25" s="12"/>
      <c r="W25" s="13"/>
      <c r="X25" s="12"/>
      <c r="Y25" s="12"/>
      <c r="Z25" s="12"/>
      <c r="AA25" s="12"/>
      <c r="AB25" s="12"/>
      <c r="AC25" s="12"/>
      <c r="AD25" s="12"/>
      <c r="AE25" s="12"/>
      <c r="AF25" s="46"/>
      <c r="AG25" s="46"/>
      <c r="AH25" s="12"/>
      <c r="AI25" s="14"/>
      <c r="AJ25" s="12"/>
      <c r="AK25" s="12"/>
      <c r="AL25" s="47"/>
      <c r="AM25" s="12"/>
    </row>
    <row r="26" spans="1:39" ht="42" customHeight="1">
      <c r="A26" s="12"/>
      <c r="B26" s="12"/>
      <c r="C26" s="12"/>
      <c r="D26" s="12"/>
      <c r="E26" s="12"/>
      <c r="F26" s="12"/>
      <c r="G26" s="12"/>
      <c r="H26" s="12"/>
      <c r="I26" s="12"/>
      <c r="J26" s="12"/>
      <c r="K26" s="12"/>
      <c r="L26" s="12"/>
      <c r="M26" s="12"/>
      <c r="N26" s="12"/>
      <c r="O26" s="12"/>
      <c r="P26" s="12"/>
      <c r="Q26" s="12"/>
      <c r="R26" s="12"/>
      <c r="S26" s="12"/>
      <c r="T26" s="12"/>
      <c r="U26" s="12"/>
      <c r="V26" s="12"/>
      <c r="W26" s="13"/>
      <c r="X26" s="12"/>
      <c r="Y26" s="12"/>
      <c r="Z26" s="12"/>
      <c r="AA26" s="12"/>
      <c r="AB26" s="12"/>
      <c r="AC26" s="12"/>
      <c r="AD26" s="12"/>
      <c r="AE26" s="12"/>
      <c r="AF26" s="46"/>
      <c r="AG26" s="46"/>
      <c r="AH26" s="12"/>
      <c r="AI26" s="14"/>
      <c r="AJ26" s="12"/>
      <c r="AK26" s="12"/>
      <c r="AL26" s="47"/>
      <c r="AM26" s="12"/>
    </row>
    <row r="27" spans="1:39" ht="42" customHeight="1">
      <c r="A27" s="12"/>
      <c r="B27" s="12"/>
      <c r="C27" s="12"/>
      <c r="D27" s="12"/>
      <c r="E27" s="12"/>
      <c r="F27" s="12"/>
      <c r="G27" s="12"/>
      <c r="H27" s="12"/>
      <c r="I27" s="12"/>
      <c r="J27" s="12"/>
      <c r="K27" s="12"/>
      <c r="L27" s="12"/>
      <c r="M27" s="12"/>
      <c r="N27" s="12"/>
      <c r="O27" s="12"/>
      <c r="P27" s="12"/>
      <c r="Q27" s="12"/>
      <c r="R27" s="12"/>
      <c r="S27" s="12"/>
      <c r="T27" s="12"/>
      <c r="U27" s="12"/>
      <c r="V27" s="12"/>
      <c r="W27" s="13"/>
      <c r="X27" s="12"/>
      <c r="Y27" s="12"/>
      <c r="Z27" s="12"/>
      <c r="AA27" s="12"/>
      <c r="AB27" s="12"/>
      <c r="AC27" s="12"/>
      <c r="AD27" s="12"/>
      <c r="AE27" s="12"/>
      <c r="AF27" s="46"/>
      <c r="AG27" s="46"/>
      <c r="AH27" s="12"/>
      <c r="AI27" s="14"/>
      <c r="AJ27" s="12"/>
      <c r="AK27" s="12"/>
      <c r="AL27" s="47"/>
      <c r="AM27" s="12"/>
    </row>
    <row r="28" spans="1:39" ht="42" customHeight="1">
      <c r="A28" s="12"/>
      <c r="B28" s="12"/>
      <c r="C28" s="12"/>
      <c r="D28" s="12"/>
      <c r="E28" s="12"/>
      <c r="F28" s="12"/>
      <c r="G28" s="12"/>
      <c r="H28" s="12"/>
      <c r="I28" s="12"/>
      <c r="J28" s="12"/>
      <c r="K28" s="12"/>
      <c r="L28" s="12"/>
      <c r="M28" s="12"/>
      <c r="N28" s="12"/>
      <c r="O28" s="12"/>
      <c r="P28" s="12"/>
      <c r="Q28" s="12"/>
      <c r="R28" s="12"/>
      <c r="S28" s="12"/>
      <c r="T28" s="12"/>
      <c r="U28" s="12"/>
      <c r="V28" s="12"/>
      <c r="W28" s="13"/>
      <c r="X28" s="12"/>
      <c r="Y28" s="12"/>
      <c r="Z28" s="12"/>
      <c r="AA28" s="12"/>
      <c r="AB28" s="12"/>
      <c r="AC28" s="12"/>
      <c r="AD28" s="12"/>
      <c r="AE28" s="12"/>
      <c r="AF28" s="46"/>
      <c r="AG28" s="46"/>
      <c r="AH28" s="12"/>
      <c r="AI28" s="14"/>
      <c r="AJ28" s="12"/>
      <c r="AK28" s="12"/>
      <c r="AL28" s="47"/>
      <c r="AM28" s="12"/>
    </row>
    <row r="29" spans="1:39" ht="42" customHeight="1">
      <c r="A29" s="12"/>
      <c r="B29" s="12"/>
      <c r="C29" s="12"/>
      <c r="D29" s="12"/>
      <c r="E29" s="12"/>
      <c r="F29" s="12"/>
      <c r="G29" s="12"/>
      <c r="H29" s="12"/>
      <c r="I29" s="12"/>
      <c r="J29" s="12"/>
      <c r="K29" s="12"/>
      <c r="L29" s="12"/>
      <c r="M29" s="12"/>
      <c r="N29" s="12"/>
      <c r="O29" s="12"/>
      <c r="P29" s="12"/>
      <c r="Q29" s="12"/>
      <c r="R29" s="12"/>
      <c r="S29" s="12"/>
      <c r="T29" s="12"/>
      <c r="U29" s="12"/>
      <c r="V29" s="12"/>
      <c r="W29" s="13"/>
      <c r="X29" s="12"/>
      <c r="Y29" s="12"/>
      <c r="Z29" s="12"/>
      <c r="AA29" s="12"/>
      <c r="AB29" s="12"/>
      <c r="AC29" s="12"/>
      <c r="AD29" s="12"/>
      <c r="AE29" s="12"/>
      <c r="AF29" s="46"/>
      <c r="AG29" s="46"/>
      <c r="AH29" s="12"/>
      <c r="AI29" s="14"/>
      <c r="AJ29" s="12"/>
      <c r="AK29" s="12"/>
      <c r="AL29" s="47"/>
      <c r="AM29" s="12"/>
    </row>
    <row r="30" spans="1:39" ht="42" customHeight="1">
      <c r="A30" s="12"/>
      <c r="B30" s="12"/>
      <c r="C30" s="12"/>
      <c r="D30" s="12"/>
      <c r="E30" s="12"/>
      <c r="F30" s="12"/>
      <c r="G30" s="12"/>
      <c r="H30" s="12"/>
      <c r="I30" s="12"/>
      <c r="J30" s="12"/>
      <c r="K30" s="12"/>
      <c r="L30" s="12"/>
      <c r="M30" s="12"/>
      <c r="N30" s="12"/>
      <c r="O30" s="12"/>
      <c r="P30" s="12"/>
      <c r="Q30" s="12"/>
      <c r="R30" s="12"/>
      <c r="S30" s="12"/>
      <c r="T30" s="12"/>
      <c r="U30" s="12"/>
      <c r="V30" s="12"/>
      <c r="W30" s="13"/>
      <c r="X30" s="12"/>
      <c r="Y30" s="12"/>
      <c r="Z30" s="12"/>
      <c r="AA30" s="12"/>
      <c r="AB30" s="12"/>
      <c r="AC30" s="12"/>
      <c r="AD30" s="12"/>
      <c r="AE30" s="12"/>
      <c r="AF30" s="46"/>
      <c r="AG30" s="46"/>
      <c r="AH30" s="12"/>
      <c r="AI30" s="14"/>
      <c r="AJ30" s="12"/>
      <c r="AK30" s="12"/>
      <c r="AL30" s="47"/>
      <c r="AM30" s="12"/>
    </row>
    <row r="31" spans="1:39" ht="42" customHeight="1">
      <c r="A31" s="12"/>
      <c r="B31" s="12"/>
      <c r="C31" s="12"/>
      <c r="D31" s="12"/>
      <c r="E31" s="12"/>
      <c r="F31" s="12"/>
      <c r="G31" s="12"/>
      <c r="H31" s="12"/>
      <c r="I31" s="12"/>
      <c r="J31" s="12"/>
      <c r="K31" s="12"/>
      <c r="L31" s="12"/>
      <c r="M31" s="12"/>
      <c r="N31" s="12"/>
      <c r="O31" s="12"/>
      <c r="P31" s="12"/>
      <c r="Q31" s="12"/>
      <c r="R31" s="12"/>
      <c r="S31" s="12"/>
      <c r="T31" s="12"/>
      <c r="U31" s="12"/>
      <c r="V31" s="12"/>
      <c r="W31" s="13"/>
      <c r="X31" s="12"/>
      <c r="Y31" s="12"/>
      <c r="Z31" s="12"/>
      <c r="AA31" s="12"/>
      <c r="AB31" s="12"/>
      <c r="AC31" s="12"/>
      <c r="AD31" s="12"/>
      <c r="AE31" s="12"/>
      <c r="AF31" s="46"/>
      <c r="AG31" s="46"/>
      <c r="AH31" s="12"/>
      <c r="AI31" s="14"/>
      <c r="AJ31" s="12"/>
      <c r="AK31" s="12"/>
      <c r="AL31" s="47"/>
      <c r="AM31" s="12"/>
    </row>
    <row r="32" spans="1:39" ht="42" customHeight="1">
      <c r="A32" s="12"/>
      <c r="B32" s="12"/>
      <c r="C32" s="12"/>
      <c r="D32" s="12"/>
      <c r="E32" s="12"/>
      <c r="F32" s="12"/>
      <c r="G32" s="12"/>
      <c r="H32" s="12"/>
      <c r="I32" s="12"/>
      <c r="J32" s="12"/>
      <c r="K32" s="12"/>
      <c r="L32" s="12"/>
      <c r="M32" s="12"/>
      <c r="N32" s="12"/>
      <c r="O32" s="12"/>
      <c r="P32" s="12"/>
      <c r="Q32" s="12"/>
      <c r="R32" s="12"/>
      <c r="S32" s="12"/>
      <c r="T32" s="12"/>
      <c r="U32" s="12"/>
      <c r="V32" s="12"/>
      <c r="W32" s="13"/>
      <c r="X32" s="12"/>
      <c r="Y32" s="12"/>
      <c r="Z32" s="12"/>
      <c r="AA32" s="12"/>
      <c r="AB32" s="12"/>
      <c r="AC32" s="12"/>
      <c r="AD32" s="12"/>
      <c r="AE32" s="12"/>
      <c r="AF32" s="46"/>
      <c r="AG32" s="46"/>
      <c r="AH32" s="12"/>
      <c r="AI32" s="14"/>
      <c r="AJ32" s="12"/>
      <c r="AK32" s="12"/>
      <c r="AL32" s="47"/>
      <c r="AM32" s="12"/>
    </row>
    <row r="33" spans="1:39" ht="42" customHeight="1">
      <c r="A33" s="12"/>
      <c r="B33" s="12"/>
      <c r="C33" s="12"/>
      <c r="D33" s="12"/>
      <c r="E33" s="12"/>
      <c r="F33" s="12"/>
      <c r="G33" s="12"/>
      <c r="H33" s="12"/>
      <c r="I33" s="12"/>
      <c r="J33" s="12"/>
      <c r="K33" s="12"/>
      <c r="L33" s="12"/>
      <c r="M33" s="12"/>
      <c r="N33" s="12"/>
      <c r="O33" s="12"/>
      <c r="P33" s="12"/>
      <c r="Q33" s="12"/>
      <c r="R33" s="12"/>
      <c r="S33" s="12"/>
      <c r="T33" s="12"/>
      <c r="U33" s="12"/>
      <c r="V33" s="12"/>
      <c r="W33" s="13"/>
      <c r="X33" s="12"/>
      <c r="Y33" s="12"/>
      <c r="Z33" s="12"/>
      <c r="AA33" s="12"/>
      <c r="AB33" s="12"/>
      <c r="AC33" s="12"/>
      <c r="AD33" s="12"/>
      <c r="AE33" s="12"/>
      <c r="AF33" s="46"/>
      <c r="AG33" s="46"/>
      <c r="AH33" s="12"/>
      <c r="AI33" s="14"/>
      <c r="AJ33" s="12"/>
      <c r="AK33" s="12"/>
      <c r="AL33" s="47"/>
      <c r="AM33" s="12"/>
    </row>
    <row r="34" spans="1:39" ht="42" customHeight="1">
      <c r="A34" s="12"/>
      <c r="B34" s="12"/>
      <c r="C34" s="12"/>
      <c r="D34" s="12"/>
      <c r="E34" s="12"/>
      <c r="F34" s="12"/>
      <c r="G34" s="12"/>
      <c r="H34" s="12"/>
      <c r="I34" s="12"/>
      <c r="J34" s="12"/>
      <c r="K34" s="12"/>
      <c r="L34" s="12"/>
      <c r="M34" s="12"/>
      <c r="N34" s="12"/>
      <c r="O34" s="12"/>
      <c r="P34" s="12"/>
      <c r="Q34" s="12"/>
      <c r="R34" s="12"/>
      <c r="S34" s="12"/>
      <c r="T34" s="12"/>
      <c r="U34" s="12"/>
      <c r="V34" s="12"/>
      <c r="W34" s="13"/>
      <c r="X34" s="12"/>
      <c r="Y34" s="12"/>
      <c r="Z34" s="12"/>
      <c r="AA34" s="12"/>
      <c r="AB34" s="12"/>
      <c r="AC34" s="12"/>
      <c r="AD34" s="12"/>
      <c r="AE34" s="12"/>
      <c r="AF34" s="46"/>
      <c r="AG34" s="46"/>
      <c r="AH34" s="12"/>
      <c r="AI34" s="14"/>
      <c r="AJ34" s="12"/>
      <c r="AK34" s="12"/>
      <c r="AL34" s="47"/>
      <c r="AM34" s="12"/>
    </row>
    <row r="35" spans="1:39" ht="42" customHeight="1">
      <c r="A35" s="12"/>
      <c r="B35" s="12"/>
      <c r="C35" s="12"/>
      <c r="D35" s="12"/>
      <c r="E35" s="12"/>
      <c r="F35" s="12"/>
      <c r="G35" s="12"/>
      <c r="H35" s="12"/>
      <c r="I35" s="12"/>
      <c r="J35" s="12"/>
      <c r="K35" s="12"/>
      <c r="L35" s="12"/>
      <c r="M35" s="12"/>
      <c r="N35" s="12"/>
      <c r="O35" s="12"/>
      <c r="P35" s="12"/>
      <c r="Q35" s="12"/>
      <c r="R35" s="12"/>
      <c r="S35" s="12"/>
      <c r="T35" s="12"/>
      <c r="U35" s="12"/>
      <c r="V35" s="12"/>
      <c r="W35" s="13"/>
      <c r="X35" s="12"/>
      <c r="Y35" s="12"/>
      <c r="Z35" s="12"/>
      <c r="AA35" s="12"/>
      <c r="AB35" s="12"/>
      <c r="AC35" s="12"/>
      <c r="AD35" s="12"/>
      <c r="AE35" s="12"/>
      <c r="AF35" s="46"/>
      <c r="AG35" s="46"/>
      <c r="AH35" s="12"/>
      <c r="AI35" s="14"/>
      <c r="AJ35" s="12"/>
      <c r="AK35" s="12"/>
      <c r="AL35" s="47"/>
      <c r="AM35" s="12"/>
    </row>
    <row r="36" spans="1:39" ht="42" customHeight="1">
      <c r="A36" s="12"/>
      <c r="B36" s="12"/>
      <c r="C36" s="12"/>
      <c r="D36" s="12"/>
      <c r="E36" s="12"/>
      <c r="F36" s="12"/>
      <c r="G36" s="12"/>
      <c r="H36" s="12"/>
      <c r="I36" s="12"/>
      <c r="J36" s="12"/>
      <c r="K36" s="12"/>
      <c r="L36" s="12"/>
      <c r="M36" s="12"/>
      <c r="N36" s="12"/>
      <c r="O36" s="12"/>
      <c r="P36" s="12"/>
      <c r="Q36" s="12"/>
      <c r="R36" s="12"/>
      <c r="S36" s="12"/>
      <c r="T36" s="12"/>
      <c r="U36" s="12"/>
      <c r="V36" s="12"/>
      <c r="W36" s="13"/>
      <c r="X36" s="12"/>
      <c r="Y36" s="12"/>
      <c r="Z36" s="12"/>
      <c r="AA36" s="12"/>
      <c r="AB36" s="12"/>
      <c r="AC36" s="12"/>
      <c r="AD36" s="12"/>
      <c r="AE36" s="12"/>
      <c r="AF36" s="46"/>
      <c r="AG36" s="46"/>
      <c r="AH36" s="12"/>
      <c r="AI36" s="14"/>
      <c r="AJ36" s="12"/>
      <c r="AK36" s="12"/>
      <c r="AL36" s="47"/>
      <c r="AM36" s="12"/>
    </row>
    <row r="37" spans="1:39" ht="42" customHeight="1">
      <c r="A37" s="12"/>
      <c r="B37" s="12"/>
      <c r="C37" s="12"/>
      <c r="D37" s="12"/>
      <c r="E37" s="12"/>
      <c r="F37" s="12"/>
      <c r="G37" s="12"/>
      <c r="H37" s="12"/>
      <c r="I37" s="12"/>
      <c r="J37" s="12"/>
      <c r="K37" s="12"/>
      <c r="L37" s="12"/>
      <c r="M37" s="12"/>
      <c r="N37" s="12"/>
      <c r="O37" s="12"/>
      <c r="P37" s="12"/>
      <c r="Q37" s="12"/>
      <c r="R37" s="12"/>
      <c r="S37" s="12"/>
      <c r="T37" s="12"/>
      <c r="U37" s="12"/>
      <c r="V37" s="12"/>
      <c r="W37" s="13"/>
      <c r="X37" s="12"/>
      <c r="Y37" s="12"/>
      <c r="Z37" s="12"/>
      <c r="AA37" s="12"/>
      <c r="AB37" s="12"/>
      <c r="AC37" s="12"/>
      <c r="AD37" s="12"/>
      <c r="AE37" s="12"/>
      <c r="AF37" s="46"/>
      <c r="AG37" s="46"/>
      <c r="AH37" s="12"/>
      <c r="AI37" s="14"/>
      <c r="AJ37" s="12"/>
      <c r="AK37" s="12"/>
      <c r="AL37" s="47"/>
      <c r="AM37" s="12"/>
    </row>
    <row r="38" spans="1:39" ht="42" customHeight="1">
      <c r="A38" s="12"/>
      <c r="B38" s="12"/>
      <c r="C38" s="12"/>
      <c r="D38" s="12"/>
      <c r="E38" s="12"/>
      <c r="F38" s="12"/>
      <c r="G38" s="12"/>
      <c r="H38" s="12"/>
      <c r="I38" s="12"/>
      <c r="J38" s="12"/>
      <c r="K38" s="12"/>
      <c r="L38" s="12"/>
      <c r="M38" s="12"/>
      <c r="N38" s="12"/>
      <c r="O38" s="12"/>
      <c r="P38" s="12"/>
      <c r="Q38" s="12"/>
      <c r="R38" s="12"/>
      <c r="S38" s="12"/>
      <c r="T38" s="12"/>
      <c r="U38" s="12"/>
      <c r="V38" s="12"/>
      <c r="W38" s="13"/>
      <c r="X38" s="12"/>
      <c r="Y38" s="12"/>
      <c r="Z38" s="12"/>
      <c r="AA38" s="12"/>
      <c r="AB38" s="12"/>
      <c r="AC38" s="12"/>
      <c r="AD38" s="12"/>
      <c r="AE38" s="12"/>
      <c r="AF38" s="46"/>
      <c r="AG38" s="46"/>
      <c r="AH38" s="12"/>
      <c r="AI38" s="14"/>
      <c r="AJ38" s="12"/>
      <c r="AK38" s="12"/>
      <c r="AL38" s="47"/>
      <c r="AM38" s="12"/>
    </row>
    <row r="39" spans="1:39" ht="42" customHeight="1">
      <c r="A39" s="12"/>
      <c r="B39" s="12"/>
      <c r="C39" s="12"/>
      <c r="D39" s="12"/>
      <c r="E39" s="12"/>
      <c r="F39" s="12"/>
      <c r="G39" s="12"/>
      <c r="H39" s="12"/>
      <c r="I39" s="12"/>
      <c r="J39" s="12"/>
      <c r="K39" s="12"/>
      <c r="L39" s="12"/>
      <c r="M39" s="12"/>
      <c r="N39" s="12"/>
      <c r="O39" s="12"/>
      <c r="P39" s="12"/>
      <c r="Q39" s="12"/>
      <c r="R39" s="12"/>
      <c r="S39" s="12"/>
      <c r="T39" s="12"/>
      <c r="U39" s="12"/>
      <c r="V39" s="12"/>
      <c r="W39" s="13"/>
      <c r="X39" s="12"/>
      <c r="Y39" s="12"/>
      <c r="Z39" s="12"/>
      <c r="AA39" s="12"/>
      <c r="AB39" s="12"/>
      <c r="AC39" s="12"/>
      <c r="AD39" s="12"/>
      <c r="AE39" s="12"/>
      <c r="AF39" s="46"/>
      <c r="AG39" s="46"/>
      <c r="AH39" s="12"/>
      <c r="AI39" s="14"/>
      <c r="AJ39" s="12"/>
      <c r="AK39" s="12"/>
      <c r="AL39" s="47"/>
      <c r="AM39" s="12"/>
    </row>
    <row r="40" spans="1:39" ht="42" customHeight="1">
      <c r="A40" s="12"/>
      <c r="B40" s="12"/>
      <c r="C40" s="12"/>
      <c r="D40" s="12"/>
      <c r="E40" s="12"/>
      <c r="F40" s="12"/>
      <c r="G40" s="12"/>
      <c r="H40" s="12"/>
      <c r="I40" s="12"/>
      <c r="J40" s="12"/>
      <c r="K40" s="12"/>
      <c r="L40" s="12"/>
      <c r="M40" s="12"/>
      <c r="N40" s="12"/>
      <c r="O40" s="12"/>
      <c r="P40" s="12"/>
      <c r="Q40" s="12"/>
      <c r="R40" s="12"/>
      <c r="S40" s="12"/>
      <c r="T40" s="12"/>
      <c r="U40" s="12"/>
      <c r="V40" s="12"/>
      <c r="W40" s="13"/>
      <c r="X40" s="12"/>
      <c r="Y40" s="12"/>
      <c r="Z40" s="12"/>
      <c r="AA40" s="12"/>
      <c r="AB40" s="12"/>
      <c r="AC40" s="12"/>
      <c r="AD40" s="12"/>
      <c r="AE40" s="12"/>
      <c r="AF40" s="46"/>
      <c r="AG40" s="46"/>
      <c r="AH40" s="12"/>
      <c r="AI40" s="14"/>
      <c r="AJ40" s="12"/>
      <c r="AK40" s="12"/>
      <c r="AL40" s="47"/>
      <c r="AM40" s="12"/>
    </row>
    <row r="41" spans="1:39" ht="42" customHeight="1">
      <c r="A41" s="12"/>
      <c r="B41" s="12"/>
      <c r="C41" s="12"/>
      <c r="D41" s="12"/>
      <c r="E41" s="12"/>
      <c r="F41" s="12"/>
      <c r="G41" s="12"/>
      <c r="H41" s="12"/>
      <c r="I41" s="12"/>
      <c r="J41" s="12"/>
      <c r="K41" s="12"/>
      <c r="L41" s="12"/>
      <c r="M41" s="12"/>
      <c r="N41" s="12"/>
      <c r="O41" s="12"/>
      <c r="P41" s="12"/>
      <c r="Q41" s="12"/>
      <c r="R41" s="12"/>
      <c r="S41" s="12"/>
      <c r="T41" s="12"/>
      <c r="U41" s="12"/>
      <c r="V41" s="12"/>
      <c r="W41" s="13"/>
      <c r="X41" s="12"/>
      <c r="Y41" s="12"/>
      <c r="Z41" s="12"/>
      <c r="AA41" s="12"/>
      <c r="AB41" s="12"/>
      <c r="AC41" s="12"/>
      <c r="AD41" s="12"/>
      <c r="AE41" s="12"/>
      <c r="AF41" s="46"/>
      <c r="AG41" s="46"/>
      <c r="AH41" s="12"/>
      <c r="AI41" s="14"/>
      <c r="AJ41" s="12"/>
      <c r="AK41" s="12"/>
      <c r="AL41" s="47"/>
      <c r="AM41" s="12"/>
    </row>
    <row r="42" spans="1:39" ht="42" customHeight="1">
      <c r="A42" s="12"/>
      <c r="B42" s="12"/>
      <c r="C42" s="12"/>
      <c r="D42" s="12"/>
      <c r="E42" s="12"/>
      <c r="F42" s="12"/>
      <c r="G42" s="12"/>
      <c r="H42" s="12"/>
      <c r="I42" s="12"/>
      <c r="J42" s="12"/>
      <c r="K42" s="12"/>
      <c r="L42" s="12"/>
      <c r="M42" s="12"/>
      <c r="N42" s="12"/>
      <c r="O42" s="12"/>
      <c r="P42" s="12"/>
      <c r="Q42" s="12"/>
      <c r="R42" s="12"/>
      <c r="S42" s="12"/>
      <c r="T42" s="12"/>
      <c r="U42" s="12"/>
      <c r="V42" s="12"/>
      <c r="W42" s="13"/>
      <c r="X42" s="12"/>
      <c r="Y42" s="12"/>
      <c r="Z42" s="12"/>
      <c r="AA42" s="12"/>
      <c r="AB42" s="12"/>
      <c r="AC42" s="12"/>
      <c r="AD42" s="12"/>
      <c r="AE42" s="12"/>
      <c r="AF42" s="46"/>
      <c r="AG42" s="46"/>
      <c r="AH42" s="12"/>
      <c r="AI42" s="14"/>
      <c r="AJ42" s="12"/>
      <c r="AK42" s="12"/>
      <c r="AL42" s="47"/>
      <c r="AM42" s="12"/>
    </row>
    <row r="43" spans="1:39" ht="42" customHeight="1">
      <c r="A43" s="12"/>
      <c r="B43" s="12"/>
      <c r="C43" s="12"/>
      <c r="D43" s="12"/>
      <c r="E43" s="12"/>
      <c r="F43" s="12"/>
      <c r="G43" s="12"/>
      <c r="H43" s="12"/>
      <c r="I43" s="12"/>
      <c r="J43" s="12"/>
      <c r="K43" s="12"/>
      <c r="L43" s="12"/>
      <c r="M43" s="12"/>
      <c r="N43" s="12"/>
      <c r="O43" s="12"/>
      <c r="P43" s="12"/>
      <c r="Q43" s="12"/>
      <c r="R43" s="12"/>
      <c r="S43" s="12"/>
      <c r="T43" s="12"/>
      <c r="U43" s="12"/>
      <c r="V43" s="12"/>
      <c r="W43" s="13"/>
      <c r="X43" s="12"/>
      <c r="Y43" s="12"/>
      <c r="Z43" s="12"/>
      <c r="AA43" s="12"/>
      <c r="AB43" s="12"/>
      <c r="AC43" s="12"/>
      <c r="AD43" s="12"/>
      <c r="AE43" s="12"/>
      <c r="AF43" s="46"/>
      <c r="AG43" s="46"/>
      <c r="AH43" s="12"/>
      <c r="AI43" s="14"/>
      <c r="AJ43" s="12"/>
      <c r="AK43" s="12"/>
      <c r="AL43" s="47"/>
      <c r="AM43" s="12"/>
    </row>
    <row r="44" spans="1:39" ht="42" customHeight="1">
      <c r="A44" s="12"/>
      <c r="B44" s="12"/>
      <c r="C44" s="12"/>
      <c r="D44" s="12"/>
      <c r="E44" s="12"/>
      <c r="F44" s="12"/>
      <c r="G44" s="12"/>
      <c r="H44" s="12"/>
      <c r="I44" s="12"/>
      <c r="J44" s="12"/>
      <c r="K44" s="12"/>
      <c r="L44" s="12"/>
      <c r="M44" s="12"/>
      <c r="N44" s="12"/>
      <c r="O44" s="12"/>
      <c r="P44" s="12"/>
      <c r="Q44" s="12"/>
      <c r="R44" s="12"/>
      <c r="S44" s="12"/>
      <c r="T44" s="12"/>
      <c r="U44" s="12"/>
      <c r="V44" s="12"/>
      <c r="W44" s="13"/>
      <c r="X44" s="12"/>
      <c r="Y44" s="12"/>
      <c r="Z44" s="12"/>
      <c r="AA44" s="12"/>
      <c r="AB44" s="12"/>
      <c r="AC44" s="12"/>
      <c r="AD44" s="12"/>
      <c r="AE44" s="12"/>
      <c r="AF44" s="46"/>
      <c r="AG44" s="46"/>
      <c r="AH44" s="12"/>
      <c r="AI44" s="14"/>
      <c r="AJ44" s="12"/>
      <c r="AK44" s="12"/>
      <c r="AL44" s="47"/>
      <c r="AM44" s="12"/>
    </row>
    <row r="45" spans="1:39" ht="42" customHeight="1">
      <c r="A45" s="12"/>
      <c r="B45" s="12"/>
      <c r="C45" s="12"/>
      <c r="D45" s="12"/>
      <c r="E45" s="12"/>
      <c r="F45" s="12"/>
      <c r="G45" s="12"/>
      <c r="H45" s="12"/>
      <c r="I45" s="12"/>
      <c r="J45" s="12"/>
      <c r="K45" s="12"/>
      <c r="L45" s="12"/>
      <c r="M45" s="12"/>
      <c r="N45" s="12"/>
      <c r="O45" s="12"/>
      <c r="P45" s="12"/>
      <c r="Q45" s="12"/>
      <c r="R45" s="12"/>
      <c r="S45" s="12"/>
      <c r="T45" s="12"/>
      <c r="U45" s="12"/>
      <c r="V45" s="12"/>
      <c r="W45" s="13"/>
      <c r="X45" s="12"/>
      <c r="Y45" s="12"/>
      <c r="Z45" s="12"/>
      <c r="AA45" s="12"/>
      <c r="AB45" s="12"/>
      <c r="AC45" s="12"/>
      <c r="AD45" s="12"/>
      <c r="AE45" s="12"/>
      <c r="AF45" s="46"/>
      <c r="AG45" s="46"/>
      <c r="AH45" s="12"/>
      <c r="AI45" s="14"/>
      <c r="AJ45" s="12"/>
      <c r="AK45" s="12"/>
      <c r="AL45" s="47"/>
      <c r="AM45" s="12"/>
    </row>
    <row r="46" spans="1:39" ht="42" customHeight="1">
      <c r="A46" s="12"/>
      <c r="B46" s="12"/>
      <c r="C46" s="12"/>
      <c r="D46" s="12"/>
      <c r="E46" s="12"/>
      <c r="F46" s="12"/>
      <c r="G46" s="12"/>
      <c r="H46" s="12"/>
      <c r="I46" s="12"/>
      <c r="J46" s="12"/>
      <c r="K46" s="12"/>
      <c r="L46" s="12"/>
      <c r="M46" s="12"/>
      <c r="N46" s="12"/>
      <c r="O46" s="12"/>
      <c r="P46" s="12"/>
      <c r="Q46" s="12"/>
      <c r="R46" s="12"/>
      <c r="S46" s="12"/>
      <c r="T46" s="12"/>
      <c r="U46" s="12"/>
      <c r="V46" s="12"/>
      <c r="W46" s="13"/>
      <c r="X46" s="12"/>
      <c r="Y46" s="12"/>
      <c r="Z46" s="12"/>
      <c r="AA46" s="12"/>
      <c r="AB46" s="12"/>
      <c r="AC46" s="12"/>
      <c r="AD46" s="12"/>
      <c r="AE46" s="12"/>
      <c r="AF46" s="46"/>
      <c r="AG46" s="46"/>
      <c r="AH46" s="12"/>
      <c r="AI46" s="14"/>
      <c r="AJ46" s="12"/>
      <c r="AK46" s="12"/>
      <c r="AL46" s="47"/>
      <c r="AM46" s="12"/>
    </row>
    <row r="47" spans="1:39" ht="42" customHeight="1">
      <c r="A47" s="12"/>
      <c r="B47" s="12"/>
      <c r="C47" s="12"/>
      <c r="D47" s="12"/>
      <c r="E47" s="12"/>
      <c r="F47" s="12"/>
      <c r="G47" s="12"/>
      <c r="H47" s="12"/>
      <c r="I47" s="12"/>
      <c r="J47" s="12"/>
      <c r="K47" s="12"/>
      <c r="L47" s="12"/>
      <c r="M47" s="12"/>
      <c r="N47" s="12"/>
      <c r="O47" s="12"/>
      <c r="P47" s="12"/>
      <c r="Q47" s="12"/>
      <c r="R47" s="12"/>
      <c r="S47" s="12"/>
      <c r="T47" s="12"/>
      <c r="U47" s="12"/>
      <c r="V47" s="12"/>
      <c r="W47" s="13"/>
      <c r="X47" s="12"/>
      <c r="Y47" s="12"/>
      <c r="Z47" s="12"/>
      <c r="AA47" s="12"/>
      <c r="AB47" s="12"/>
      <c r="AC47" s="12"/>
      <c r="AD47" s="12"/>
      <c r="AE47" s="12"/>
      <c r="AF47" s="46"/>
      <c r="AG47" s="46"/>
      <c r="AH47" s="12"/>
      <c r="AI47" s="14"/>
      <c r="AJ47" s="12"/>
      <c r="AK47" s="12"/>
      <c r="AL47" s="47"/>
      <c r="AM47" s="12"/>
    </row>
    <row r="48" spans="1:39" ht="42" customHeight="1">
      <c r="A48" s="12"/>
      <c r="B48" s="12"/>
      <c r="C48" s="12"/>
      <c r="D48" s="12"/>
      <c r="E48" s="12"/>
      <c r="F48" s="12"/>
      <c r="G48" s="12"/>
      <c r="H48" s="12"/>
      <c r="I48" s="12"/>
      <c r="J48" s="12"/>
      <c r="K48" s="12"/>
      <c r="L48" s="12"/>
      <c r="M48" s="12"/>
      <c r="N48" s="12"/>
      <c r="O48" s="12"/>
      <c r="P48" s="12"/>
      <c r="Q48" s="12"/>
      <c r="R48" s="12"/>
      <c r="S48" s="12"/>
      <c r="T48" s="12"/>
      <c r="U48" s="12"/>
      <c r="V48" s="12"/>
      <c r="W48" s="13"/>
      <c r="X48" s="12"/>
      <c r="Y48" s="12"/>
      <c r="Z48" s="12"/>
      <c r="AA48" s="12"/>
      <c r="AB48" s="12"/>
      <c r="AC48" s="12"/>
      <c r="AD48" s="12"/>
      <c r="AE48" s="12"/>
      <c r="AF48" s="46"/>
      <c r="AG48" s="46"/>
      <c r="AH48" s="12"/>
      <c r="AI48" s="14"/>
      <c r="AJ48" s="12"/>
      <c r="AK48" s="12"/>
      <c r="AL48" s="47"/>
      <c r="AM48" s="12"/>
    </row>
    <row r="49" spans="1:39" ht="42" customHeight="1">
      <c r="A49" s="12"/>
      <c r="B49" s="12"/>
      <c r="C49" s="12"/>
      <c r="D49" s="12"/>
      <c r="E49" s="12"/>
      <c r="F49" s="12"/>
      <c r="G49" s="12"/>
      <c r="H49" s="12"/>
      <c r="I49" s="12"/>
      <c r="J49" s="12"/>
      <c r="K49" s="12"/>
      <c r="L49" s="12"/>
      <c r="M49" s="12"/>
      <c r="N49" s="12"/>
      <c r="O49" s="12"/>
      <c r="P49" s="12"/>
      <c r="Q49" s="12"/>
      <c r="R49" s="12"/>
      <c r="S49" s="12"/>
      <c r="T49" s="12"/>
      <c r="U49" s="12"/>
      <c r="V49" s="12"/>
      <c r="W49" s="13"/>
      <c r="X49" s="12"/>
      <c r="Y49" s="12"/>
      <c r="Z49" s="12"/>
      <c r="AA49" s="12"/>
      <c r="AB49" s="12"/>
      <c r="AC49" s="12"/>
      <c r="AD49" s="12"/>
      <c r="AE49" s="12"/>
      <c r="AF49" s="46"/>
      <c r="AG49" s="46"/>
      <c r="AH49" s="12"/>
      <c r="AI49" s="14"/>
      <c r="AJ49" s="12"/>
      <c r="AK49" s="12"/>
      <c r="AL49" s="47"/>
      <c r="AM49" s="12"/>
    </row>
    <row r="50" spans="1:39" ht="42" customHeight="1">
      <c r="A50" s="12"/>
      <c r="B50" s="12"/>
      <c r="C50" s="12"/>
      <c r="D50" s="12"/>
      <c r="E50" s="12"/>
      <c r="F50" s="12"/>
      <c r="G50" s="12"/>
      <c r="H50" s="12"/>
      <c r="I50" s="12"/>
      <c r="J50" s="12"/>
      <c r="K50" s="12"/>
      <c r="L50" s="12"/>
      <c r="M50" s="12"/>
      <c r="N50" s="12"/>
      <c r="O50" s="12"/>
      <c r="P50" s="12"/>
      <c r="Q50" s="12"/>
      <c r="R50" s="12"/>
      <c r="S50" s="12"/>
      <c r="T50" s="12"/>
      <c r="U50" s="12"/>
      <c r="V50" s="12"/>
      <c r="W50" s="13"/>
      <c r="X50" s="12"/>
      <c r="Y50" s="12"/>
      <c r="Z50" s="12"/>
      <c r="AA50" s="12"/>
      <c r="AB50" s="12"/>
      <c r="AC50" s="12"/>
      <c r="AD50" s="12"/>
      <c r="AE50" s="12"/>
      <c r="AF50" s="46"/>
      <c r="AG50" s="46"/>
      <c r="AH50" s="12"/>
      <c r="AI50" s="14"/>
      <c r="AJ50" s="12"/>
      <c r="AK50" s="12"/>
      <c r="AL50" s="47"/>
      <c r="AM50" s="12"/>
    </row>
    <row r="51" spans="1:39" ht="42" customHeight="1">
      <c r="A51" s="12"/>
      <c r="B51" s="12"/>
      <c r="C51" s="12"/>
      <c r="D51" s="12"/>
      <c r="E51" s="12"/>
      <c r="F51" s="12"/>
      <c r="G51" s="12"/>
      <c r="H51" s="12"/>
      <c r="I51" s="12"/>
      <c r="J51" s="12"/>
      <c r="K51" s="12"/>
      <c r="L51" s="12"/>
      <c r="M51" s="12"/>
      <c r="N51" s="12"/>
      <c r="O51" s="12"/>
      <c r="P51" s="12"/>
      <c r="Q51" s="12"/>
      <c r="R51" s="12"/>
      <c r="S51" s="12"/>
      <c r="T51" s="12"/>
      <c r="U51" s="12"/>
      <c r="V51" s="12"/>
      <c r="W51" s="13"/>
      <c r="X51" s="12"/>
      <c r="Y51" s="12"/>
      <c r="Z51" s="12"/>
      <c r="AA51" s="12"/>
      <c r="AB51" s="12"/>
      <c r="AC51" s="12"/>
      <c r="AD51" s="12"/>
      <c r="AE51" s="12"/>
      <c r="AF51" s="46"/>
      <c r="AG51" s="46"/>
      <c r="AH51" s="12"/>
      <c r="AI51" s="14"/>
      <c r="AJ51" s="12"/>
      <c r="AK51" s="12"/>
      <c r="AL51" s="47"/>
      <c r="AM51" s="12"/>
    </row>
    <row r="52" spans="1:39" ht="42" customHeight="1">
      <c r="A52" s="12"/>
      <c r="B52" s="12"/>
      <c r="C52" s="12"/>
      <c r="D52" s="12"/>
      <c r="E52" s="12"/>
      <c r="F52" s="12"/>
      <c r="G52" s="12"/>
      <c r="H52" s="12"/>
      <c r="I52" s="12"/>
      <c r="J52" s="12"/>
      <c r="K52" s="12"/>
      <c r="L52" s="12"/>
      <c r="M52" s="12"/>
      <c r="N52" s="12"/>
      <c r="O52" s="12"/>
      <c r="P52" s="12"/>
      <c r="Q52" s="12"/>
      <c r="R52" s="12"/>
      <c r="S52" s="12"/>
      <c r="T52" s="12"/>
      <c r="U52" s="12"/>
      <c r="V52" s="12"/>
      <c r="W52" s="13"/>
      <c r="X52" s="12"/>
      <c r="Y52" s="12"/>
      <c r="Z52" s="12"/>
      <c r="AA52" s="12"/>
      <c r="AB52" s="12"/>
      <c r="AC52" s="12"/>
      <c r="AD52" s="12"/>
      <c r="AE52" s="12"/>
      <c r="AF52" s="46"/>
      <c r="AG52" s="46"/>
      <c r="AH52" s="12"/>
      <c r="AI52" s="14"/>
      <c r="AJ52" s="12"/>
      <c r="AK52" s="12"/>
      <c r="AL52" s="47"/>
      <c r="AM52" s="12"/>
    </row>
    <row r="53" spans="1:39" ht="42" customHeight="1">
      <c r="A53" s="12"/>
      <c r="B53" s="12"/>
      <c r="C53" s="12"/>
      <c r="D53" s="12"/>
      <c r="E53" s="12"/>
      <c r="F53" s="12"/>
      <c r="G53" s="12"/>
      <c r="H53" s="12"/>
      <c r="I53" s="12"/>
      <c r="J53" s="12"/>
      <c r="K53" s="12"/>
      <c r="L53" s="12"/>
      <c r="M53" s="12"/>
      <c r="N53" s="12"/>
      <c r="O53" s="12"/>
      <c r="P53" s="12"/>
      <c r="Q53" s="12"/>
      <c r="R53" s="12"/>
      <c r="S53" s="12"/>
      <c r="T53" s="12"/>
      <c r="U53" s="12"/>
      <c r="V53" s="12"/>
      <c r="W53" s="13"/>
      <c r="X53" s="12"/>
      <c r="Y53" s="12"/>
      <c r="Z53" s="12"/>
      <c r="AA53" s="12"/>
      <c r="AB53" s="12"/>
      <c r="AC53" s="12"/>
      <c r="AD53" s="12"/>
      <c r="AE53" s="12"/>
      <c r="AF53" s="46"/>
      <c r="AG53" s="46"/>
      <c r="AH53" s="12"/>
      <c r="AI53" s="14"/>
      <c r="AJ53" s="12"/>
      <c r="AK53" s="12"/>
      <c r="AL53" s="47"/>
      <c r="AM53" s="12"/>
    </row>
    <row r="54" spans="1:39" ht="42" customHeight="1">
      <c r="A54" s="12"/>
      <c r="B54" s="12"/>
      <c r="C54" s="12"/>
      <c r="D54" s="12"/>
      <c r="E54" s="12"/>
      <c r="F54" s="12"/>
      <c r="G54" s="12"/>
      <c r="H54" s="12"/>
      <c r="I54" s="12"/>
      <c r="J54" s="12"/>
      <c r="K54" s="12"/>
      <c r="L54" s="12"/>
      <c r="M54" s="12"/>
      <c r="N54" s="12"/>
      <c r="O54" s="12"/>
      <c r="P54" s="12"/>
      <c r="Q54" s="12"/>
      <c r="R54" s="12"/>
      <c r="S54" s="12"/>
      <c r="T54" s="12"/>
      <c r="U54" s="12"/>
      <c r="V54" s="12"/>
      <c r="W54" s="13"/>
      <c r="X54" s="12"/>
      <c r="Y54" s="12"/>
      <c r="Z54" s="12"/>
      <c r="AA54" s="12"/>
      <c r="AB54" s="12"/>
      <c r="AC54" s="12"/>
      <c r="AD54" s="12"/>
      <c r="AE54" s="12"/>
      <c r="AF54" s="46"/>
      <c r="AG54" s="46"/>
      <c r="AH54" s="12"/>
      <c r="AI54" s="14"/>
      <c r="AJ54" s="12"/>
      <c r="AK54" s="12"/>
      <c r="AL54" s="47"/>
      <c r="AM54" s="12"/>
    </row>
    <row r="55" spans="1:39" ht="42" customHeight="1">
      <c r="A55" s="12"/>
      <c r="B55" s="12"/>
      <c r="C55" s="12"/>
      <c r="D55" s="12"/>
      <c r="E55" s="12"/>
      <c r="F55" s="12"/>
      <c r="G55" s="12"/>
      <c r="H55" s="12"/>
      <c r="I55" s="12"/>
      <c r="J55" s="12"/>
      <c r="K55" s="12"/>
      <c r="L55" s="12"/>
      <c r="M55" s="12"/>
      <c r="N55" s="12"/>
      <c r="O55" s="12"/>
      <c r="P55" s="12"/>
      <c r="Q55" s="12"/>
      <c r="R55" s="12"/>
      <c r="S55" s="12"/>
      <c r="T55" s="12"/>
      <c r="U55" s="12"/>
      <c r="V55" s="12"/>
      <c r="W55" s="13"/>
      <c r="X55" s="12"/>
      <c r="Y55" s="12"/>
      <c r="Z55" s="12"/>
      <c r="AA55" s="12"/>
      <c r="AB55" s="12"/>
      <c r="AC55" s="12"/>
      <c r="AD55" s="12"/>
      <c r="AE55" s="12"/>
      <c r="AF55" s="46"/>
      <c r="AG55" s="46"/>
      <c r="AH55" s="12"/>
      <c r="AI55" s="14"/>
      <c r="AJ55" s="12"/>
      <c r="AK55" s="12"/>
      <c r="AL55" s="47"/>
      <c r="AM55" s="12"/>
    </row>
    <row r="56" spans="1:39" ht="42" customHeight="1">
      <c r="A56" s="12"/>
      <c r="B56" s="12"/>
      <c r="C56" s="12"/>
      <c r="D56" s="12"/>
      <c r="E56" s="12"/>
      <c r="F56" s="12"/>
      <c r="G56" s="12"/>
      <c r="H56" s="12"/>
      <c r="I56" s="12"/>
      <c r="J56" s="12"/>
      <c r="K56" s="12"/>
      <c r="L56" s="12"/>
      <c r="M56" s="12"/>
      <c r="N56" s="12"/>
      <c r="O56" s="12"/>
      <c r="P56" s="12"/>
      <c r="Q56" s="12"/>
      <c r="R56" s="12"/>
      <c r="S56" s="12"/>
      <c r="T56" s="12"/>
      <c r="U56" s="12"/>
      <c r="V56" s="12"/>
      <c r="W56" s="13"/>
      <c r="X56" s="12"/>
      <c r="Y56" s="12"/>
      <c r="Z56" s="12"/>
      <c r="AA56" s="12"/>
      <c r="AB56" s="12"/>
      <c r="AC56" s="12"/>
      <c r="AD56" s="12"/>
      <c r="AE56" s="12"/>
      <c r="AF56" s="46"/>
      <c r="AG56" s="46"/>
      <c r="AH56" s="12"/>
      <c r="AI56" s="14"/>
      <c r="AJ56" s="12"/>
      <c r="AK56" s="12"/>
      <c r="AL56" s="47"/>
      <c r="AM56" s="12"/>
    </row>
    <row r="57" spans="1:39" ht="42" customHeight="1">
      <c r="A57" s="12"/>
      <c r="B57" s="12"/>
      <c r="C57" s="12"/>
      <c r="D57" s="12"/>
      <c r="E57" s="12"/>
      <c r="F57" s="12"/>
      <c r="G57" s="12"/>
      <c r="H57" s="12"/>
      <c r="I57" s="12"/>
      <c r="J57" s="12"/>
      <c r="K57" s="12"/>
      <c r="L57" s="12"/>
      <c r="M57" s="12"/>
      <c r="N57" s="12"/>
      <c r="O57" s="12"/>
      <c r="P57" s="12"/>
      <c r="Q57" s="12"/>
      <c r="R57" s="12"/>
      <c r="S57" s="12"/>
      <c r="T57" s="12"/>
      <c r="U57" s="12"/>
      <c r="V57" s="12"/>
      <c r="W57" s="13"/>
      <c r="X57" s="12"/>
      <c r="Y57" s="12"/>
      <c r="Z57" s="12"/>
      <c r="AA57" s="12"/>
      <c r="AB57" s="12"/>
      <c r="AC57" s="12"/>
      <c r="AD57" s="12"/>
      <c r="AE57" s="12"/>
      <c r="AF57" s="46"/>
      <c r="AG57" s="46"/>
      <c r="AH57" s="12"/>
      <c r="AI57" s="14"/>
      <c r="AJ57" s="12"/>
      <c r="AK57" s="12"/>
      <c r="AL57" s="47"/>
      <c r="AM57" s="12"/>
    </row>
    <row r="58" spans="1:39" ht="42" customHeight="1">
      <c r="A58" s="12"/>
      <c r="B58" s="12"/>
      <c r="C58" s="12"/>
      <c r="D58" s="12"/>
      <c r="E58" s="12"/>
      <c r="F58" s="12"/>
      <c r="G58" s="12"/>
      <c r="H58" s="12"/>
      <c r="I58" s="12"/>
      <c r="J58" s="12"/>
      <c r="K58" s="12"/>
      <c r="L58" s="12"/>
      <c r="M58" s="12"/>
      <c r="N58" s="12"/>
      <c r="O58" s="12"/>
      <c r="P58" s="12"/>
      <c r="Q58" s="12"/>
      <c r="R58" s="12"/>
      <c r="S58" s="12"/>
      <c r="T58" s="12"/>
      <c r="U58" s="12"/>
      <c r="V58" s="12"/>
      <c r="W58" s="13"/>
      <c r="X58" s="12"/>
      <c r="Y58" s="12"/>
      <c r="Z58" s="12"/>
      <c r="AA58" s="12"/>
      <c r="AB58" s="12"/>
      <c r="AC58" s="12"/>
      <c r="AD58" s="12"/>
      <c r="AE58" s="12"/>
      <c r="AF58" s="46"/>
      <c r="AG58" s="46"/>
      <c r="AH58" s="12"/>
      <c r="AI58" s="14"/>
      <c r="AJ58" s="12"/>
      <c r="AK58" s="12"/>
      <c r="AL58" s="47"/>
      <c r="AM58" s="12"/>
    </row>
    <row r="59" spans="1:39" ht="42" customHeight="1">
      <c r="A59" s="12"/>
      <c r="B59" s="12"/>
      <c r="C59" s="12"/>
      <c r="D59" s="12"/>
      <c r="E59" s="12"/>
      <c r="F59" s="12"/>
      <c r="G59" s="12"/>
      <c r="H59" s="12"/>
      <c r="I59" s="12"/>
      <c r="J59" s="12"/>
      <c r="K59" s="12"/>
      <c r="L59" s="12"/>
      <c r="M59" s="12"/>
      <c r="N59" s="12"/>
      <c r="O59" s="12"/>
      <c r="P59" s="12"/>
      <c r="Q59" s="12"/>
      <c r="R59" s="12"/>
      <c r="S59" s="12"/>
      <c r="T59" s="12"/>
      <c r="U59" s="12"/>
      <c r="V59" s="12"/>
      <c r="W59" s="13"/>
      <c r="X59" s="12"/>
      <c r="Y59" s="12"/>
      <c r="Z59" s="12"/>
      <c r="AA59" s="12"/>
      <c r="AB59" s="12"/>
      <c r="AC59" s="12"/>
      <c r="AD59" s="12"/>
      <c r="AE59" s="12"/>
      <c r="AF59" s="46"/>
      <c r="AG59" s="46"/>
      <c r="AH59" s="12"/>
      <c r="AI59" s="14"/>
      <c r="AJ59" s="12"/>
      <c r="AK59" s="12"/>
      <c r="AL59" s="47"/>
      <c r="AM59" s="12"/>
    </row>
    <row r="60" spans="1:39" ht="42" customHeight="1">
      <c r="A60" s="12"/>
      <c r="B60" s="12"/>
      <c r="C60" s="12"/>
      <c r="D60" s="12"/>
      <c r="E60" s="12"/>
      <c r="F60" s="12"/>
      <c r="G60" s="12"/>
      <c r="H60" s="12"/>
      <c r="I60" s="12"/>
      <c r="J60" s="12"/>
      <c r="K60" s="12"/>
      <c r="L60" s="12"/>
      <c r="M60" s="12"/>
      <c r="N60" s="12"/>
      <c r="O60" s="12"/>
      <c r="P60" s="12"/>
      <c r="Q60" s="12"/>
      <c r="R60" s="12"/>
      <c r="S60" s="12"/>
      <c r="T60" s="12"/>
      <c r="U60" s="12"/>
      <c r="V60" s="12"/>
      <c r="W60" s="13"/>
      <c r="X60" s="12"/>
      <c r="Y60" s="12"/>
      <c r="Z60" s="12"/>
      <c r="AA60" s="12"/>
      <c r="AB60" s="12"/>
      <c r="AC60" s="12"/>
      <c r="AD60" s="12"/>
      <c r="AE60" s="12"/>
      <c r="AF60" s="46"/>
      <c r="AG60" s="46"/>
      <c r="AH60" s="12"/>
      <c r="AI60" s="14"/>
      <c r="AJ60" s="12"/>
      <c r="AK60" s="12"/>
      <c r="AL60" s="47"/>
      <c r="AM60" s="12"/>
    </row>
    <row r="61" spans="1:39" ht="42" customHeight="1">
      <c r="A61" s="12"/>
      <c r="B61" s="12"/>
      <c r="C61" s="12"/>
      <c r="D61" s="12"/>
      <c r="E61" s="12"/>
      <c r="F61" s="12"/>
      <c r="G61" s="12"/>
      <c r="H61" s="12"/>
      <c r="I61" s="12"/>
      <c r="J61" s="12"/>
      <c r="K61" s="12"/>
      <c r="L61" s="12"/>
      <c r="M61" s="12"/>
      <c r="N61" s="12"/>
      <c r="O61" s="12"/>
      <c r="P61" s="12"/>
      <c r="Q61" s="12"/>
      <c r="R61" s="12"/>
      <c r="S61" s="12"/>
      <c r="T61" s="12"/>
      <c r="U61" s="12"/>
      <c r="V61" s="12"/>
      <c r="W61" s="13"/>
      <c r="X61" s="12"/>
      <c r="Y61" s="12"/>
      <c r="Z61" s="12"/>
      <c r="AA61" s="12"/>
      <c r="AB61" s="12"/>
      <c r="AC61" s="12"/>
      <c r="AD61" s="12"/>
      <c r="AE61" s="12"/>
      <c r="AF61" s="46"/>
      <c r="AG61" s="46"/>
      <c r="AH61" s="12"/>
      <c r="AI61" s="14"/>
      <c r="AJ61" s="12"/>
      <c r="AK61" s="12"/>
      <c r="AL61" s="47"/>
      <c r="AM61" s="12"/>
    </row>
    <row r="62" spans="1:39" ht="42" customHeight="1">
      <c r="A62" s="12"/>
      <c r="B62" s="12"/>
      <c r="C62" s="12"/>
      <c r="D62" s="12"/>
      <c r="E62" s="12"/>
      <c r="F62" s="12"/>
      <c r="G62" s="12"/>
      <c r="H62" s="12"/>
      <c r="I62" s="12"/>
      <c r="J62" s="12"/>
      <c r="K62" s="12"/>
      <c r="L62" s="12"/>
      <c r="M62" s="12"/>
      <c r="N62" s="12"/>
      <c r="O62" s="12"/>
      <c r="P62" s="12"/>
      <c r="Q62" s="12"/>
      <c r="R62" s="12"/>
      <c r="S62" s="12"/>
      <c r="T62" s="12"/>
      <c r="U62" s="12"/>
      <c r="V62" s="12"/>
      <c r="W62" s="13"/>
      <c r="X62" s="12"/>
      <c r="Y62" s="12"/>
      <c r="Z62" s="12"/>
      <c r="AA62" s="12"/>
      <c r="AB62" s="12"/>
      <c r="AC62" s="12"/>
      <c r="AD62" s="12"/>
      <c r="AE62" s="12"/>
      <c r="AF62" s="46"/>
      <c r="AG62" s="46"/>
      <c r="AH62" s="12"/>
      <c r="AI62" s="14"/>
      <c r="AJ62" s="12"/>
      <c r="AK62" s="12"/>
      <c r="AL62" s="47"/>
      <c r="AM62" s="12"/>
    </row>
    <row r="63" spans="1:39" ht="42" customHeight="1">
      <c r="A63" s="12"/>
      <c r="B63" s="12"/>
      <c r="C63" s="12"/>
      <c r="D63" s="12"/>
      <c r="E63" s="12"/>
      <c r="F63" s="12"/>
      <c r="G63" s="12"/>
      <c r="H63" s="12"/>
      <c r="I63" s="12"/>
      <c r="J63" s="12"/>
      <c r="K63" s="12"/>
      <c r="L63" s="12"/>
      <c r="M63" s="12"/>
      <c r="N63" s="12"/>
      <c r="O63" s="12"/>
      <c r="P63" s="12"/>
      <c r="Q63" s="12"/>
      <c r="R63" s="12"/>
      <c r="S63" s="12"/>
      <c r="T63" s="12"/>
      <c r="U63" s="12"/>
      <c r="V63" s="12"/>
      <c r="W63" s="13"/>
      <c r="X63" s="12"/>
      <c r="Y63" s="12"/>
      <c r="Z63" s="12"/>
      <c r="AA63" s="12"/>
      <c r="AB63" s="12"/>
      <c r="AC63" s="12"/>
      <c r="AD63" s="12"/>
      <c r="AE63" s="12"/>
      <c r="AF63" s="46"/>
      <c r="AG63" s="46"/>
      <c r="AH63" s="12"/>
      <c r="AI63" s="14"/>
      <c r="AJ63" s="12"/>
      <c r="AK63" s="12"/>
      <c r="AL63" s="47"/>
      <c r="AM63" s="12"/>
    </row>
    <row r="64" spans="1:39" ht="42" customHeight="1">
      <c r="A64" s="12"/>
      <c r="B64" s="12"/>
      <c r="C64" s="12"/>
      <c r="D64" s="12"/>
      <c r="E64" s="12"/>
      <c r="F64" s="12"/>
      <c r="G64" s="12"/>
      <c r="H64" s="12"/>
      <c r="I64" s="12"/>
      <c r="J64" s="12"/>
      <c r="K64" s="12"/>
      <c r="L64" s="12"/>
      <c r="M64" s="12"/>
      <c r="N64" s="12"/>
      <c r="O64" s="12"/>
      <c r="P64" s="12"/>
      <c r="Q64" s="12"/>
      <c r="R64" s="12"/>
      <c r="S64" s="12"/>
      <c r="T64" s="12"/>
      <c r="U64" s="12"/>
      <c r="V64" s="12"/>
      <c r="W64" s="13"/>
      <c r="X64" s="12"/>
      <c r="Y64" s="12"/>
      <c r="Z64" s="12"/>
      <c r="AA64" s="12"/>
      <c r="AB64" s="12"/>
      <c r="AC64" s="12"/>
      <c r="AD64" s="12"/>
      <c r="AE64" s="12"/>
      <c r="AF64" s="46"/>
      <c r="AG64" s="46"/>
      <c r="AH64" s="12"/>
      <c r="AI64" s="14"/>
      <c r="AJ64" s="12"/>
      <c r="AK64" s="12"/>
      <c r="AL64" s="47"/>
      <c r="AM64" s="12"/>
    </row>
    <row r="65" spans="1:39" ht="42" customHeight="1">
      <c r="A65" s="12"/>
      <c r="B65" s="12"/>
      <c r="C65" s="12"/>
      <c r="D65" s="12"/>
      <c r="E65" s="12"/>
      <c r="F65" s="12"/>
      <c r="G65" s="12"/>
      <c r="H65" s="12"/>
      <c r="I65" s="12"/>
      <c r="J65" s="12"/>
      <c r="K65" s="12"/>
      <c r="L65" s="12"/>
      <c r="M65" s="12"/>
      <c r="N65" s="12"/>
      <c r="O65" s="12"/>
      <c r="P65" s="12"/>
      <c r="Q65" s="12"/>
      <c r="R65" s="12"/>
      <c r="S65" s="12"/>
      <c r="T65" s="12"/>
      <c r="U65" s="12"/>
      <c r="V65" s="12"/>
      <c r="W65" s="13"/>
      <c r="X65" s="12"/>
      <c r="Y65" s="12"/>
      <c r="Z65" s="12"/>
      <c r="AA65" s="12"/>
      <c r="AB65" s="12"/>
      <c r="AC65" s="12"/>
      <c r="AD65" s="12"/>
      <c r="AE65" s="12"/>
      <c r="AF65" s="46"/>
      <c r="AG65" s="46"/>
      <c r="AH65" s="12"/>
      <c r="AI65" s="14"/>
      <c r="AJ65" s="12"/>
      <c r="AK65" s="12"/>
      <c r="AL65" s="47"/>
      <c r="AM65" s="12"/>
    </row>
    <row r="66" spans="1:39" ht="42" customHeight="1">
      <c r="A66" s="12"/>
      <c r="B66" s="12"/>
      <c r="C66" s="12"/>
      <c r="D66" s="12"/>
      <c r="E66" s="12"/>
      <c r="F66" s="12"/>
      <c r="G66" s="12"/>
      <c r="H66" s="12"/>
      <c r="I66" s="12"/>
      <c r="J66" s="12"/>
      <c r="K66" s="12"/>
      <c r="L66" s="12"/>
      <c r="M66" s="12"/>
      <c r="N66" s="12"/>
      <c r="O66" s="12"/>
      <c r="P66" s="12"/>
      <c r="Q66" s="12"/>
      <c r="R66" s="12"/>
      <c r="S66" s="12"/>
      <c r="T66" s="12"/>
      <c r="U66" s="12"/>
      <c r="V66" s="12"/>
      <c r="W66" s="13"/>
      <c r="X66" s="12"/>
      <c r="Y66" s="12"/>
      <c r="Z66" s="12"/>
      <c r="AA66" s="12"/>
      <c r="AB66" s="12"/>
      <c r="AC66" s="12"/>
      <c r="AD66" s="12"/>
      <c r="AE66" s="12"/>
      <c r="AF66" s="46"/>
      <c r="AG66" s="46"/>
      <c r="AH66" s="12"/>
      <c r="AI66" s="14"/>
      <c r="AJ66" s="12"/>
      <c r="AK66" s="12"/>
      <c r="AL66" s="47"/>
      <c r="AM66" s="12"/>
    </row>
    <row r="67" spans="1:39" ht="42" customHeight="1">
      <c r="A67" s="12"/>
      <c r="B67" s="12"/>
      <c r="C67" s="12"/>
      <c r="D67" s="12"/>
      <c r="E67" s="12"/>
      <c r="F67" s="12"/>
      <c r="G67" s="12"/>
      <c r="H67" s="12"/>
      <c r="I67" s="12"/>
      <c r="J67" s="12"/>
      <c r="K67" s="12"/>
      <c r="L67" s="12"/>
      <c r="M67" s="12"/>
      <c r="N67" s="12"/>
      <c r="O67" s="12"/>
      <c r="P67" s="12"/>
      <c r="Q67" s="12"/>
      <c r="R67" s="12"/>
      <c r="S67" s="12"/>
      <c r="T67" s="12"/>
      <c r="U67" s="12"/>
      <c r="V67" s="12"/>
      <c r="W67" s="13"/>
      <c r="X67" s="12"/>
      <c r="Y67" s="12"/>
      <c r="Z67" s="12"/>
      <c r="AA67" s="12"/>
      <c r="AB67" s="12"/>
      <c r="AC67" s="12"/>
      <c r="AD67" s="12"/>
      <c r="AE67" s="12"/>
      <c r="AF67" s="46"/>
      <c r="AG67" s="46"/>
      <c r="AH67" s="12"/>
      <c r="AI67" s="14"/>
      <c r="AJ67" s="12"/>
      <c r="AK67" s="12"/>
      <c r="AL67" s="47"/>
      <c r="AM67" s="12"/>
    </row>
    <row r="68" spans="1:39" ht="42" customHeight="1">
      <c r="A68" s="12"/>
      <c r="B68" s="12"/>
      <c r="C68" s="12"/>
      <c r="D68" s="12"/>
      <c r="E68" s="12"/>
      <c r="F68" s="12"/>
      <c r="G68" s="12"/>
      <c r="H68" s="12"/>
      <c r="I68" s="12"/>
      <c r="J68" s="12"/>
      <c r="K68" s="12"/>
      <c r="L68" s="12"/>
      <c r="M68" s="12"/>
      <c r="N68" s="12"/>
      <c r="O68" s="12"/>
      <c r="P68" s="12"/>
      <c r="Q68" s="12"/>
      <c r="R68" s="12"/>
      <c r="S68" s="12"/>
      <c r="T68" s="12"/>
      <c r="U68" s="12"/>
      <c r="V68" s="12"/>
      <c r="W68" s="13"/>
      <c r="X68" s="12"/>
      <c r="Y68" s="12"/>
      <c r="Z68" s="12"/>
      <c r="AA68" s="12"/>
      <c r="AB68" s="12"/>
      <c r="AC68" s="12"/>
      <c r="AD68" s="12"/>
      <c r="AE68" s="12"/>
      <c r="AF68" s="46"/>
      <c r="AG68" s="46"/>
      <c r="AH68" s="12"/>
      <c r="AI68" s="14"/>
      <c r="AJ68" s="12"/>
      <c r="AK68" s="12"/>
      <c r="AL68" s="47"/>
      <c r="AM68" s="12"/>
    </row>
    <row r="69" spans="1:39" ht="42" customHeight="1">
      <c r="A69" s="12"/>
      <c r="B69" s="12"/>
      <c r="C69" s="12"/>
      <c r="D69" s="12"/>
      <c r="E69" s="12"/>
      <c r="F69" s="12"/>
      <c r="G69" s="12"/>
      <c r="H69" s="12"/>
      <c r="I69" s="12"/>
      <c r="J69" s="12"/>
      <c r="K69" s="12"/>
      <c r="L69" s="12"/>
      <c r="M69" s="12"/>
      <c r="N69" s="12"/>
      <c r="O69" s="12"/>
      <c r="P69" s="12"/>
      <c r="Q69" s="12"/>
      <c r="R69" s="12"/>
      <c r="S69" s="12"/>
      <c r="T69" s="12"/>
      <c r="U69" s="12"/>
      <c r="V69" s="12"/>
      <c r="W69" s="13"/>
      <c r="X69" s="12"/>
      <c r="Y69" s="12"/>
      <c r="Z69" s="12"/>
      <c r="AA69" s="12"/>
      <c r="AB69" s="12"/>
      <c r="AC69" s="12"/>
      <c r="AD69" s="12"/>
      <c r="AE69" s="12"/>
      <c r="AF69" s="46"/>
      <c r="AG69" s="46"/>
      <c r="AH69" s="12"/>
      <c r="AI69" s="14"/>
      <c r="AJ69" s="12"/>
      <c r="AK69" s="12"/>
      <c r="AL69" s="47"/>
      <c r="AM69" s="12"/>
    </row>
    <row r="70" spans="1:39" ht="42" customHeight="1">
      <c r="A70" s="12"/>
      <c r="B70" s="12"/>
      <c r="C70" s="12"/>
      <c r="D70" s="12"/>
      <c r="E70" s="12"/>
      <c r="F70" s="12"/>
      <c r="G70" s="12"/>
      <c r="H70" s="12"/>
      <c r="I70" s="12"/>
      <c r="J70" s="12"/>
      <c r="K70" s="12"/>
      <c r="L70" s="12"/>
      <c r="M70" s="12"/>
      <c r="N70" s="12"/>
      <c r="O70" s="12"/>
      <c r="P70" s="12"/>
      <c r="Q70" s="12"/>
      <c r="R70" s="12"/>
      <c r="S70" s="12"/>
      <c r="T70" s="12"/>
      <c r="U70" s="12"/>
      <c r="V70" s="12"/>
      <c r="W70" s="13"/>
      <c r="X70" s="12"/>
      <c r="Y70" s="12"/>
      <c r="Z70" s="12"/>
      <c r="AA70" s="12"/>
      <c r="AB70" s="12"/>
      <c r="AC70" s="12"/>
      <c r="AD70" s="12"/>
      <c r="AE70" s="12"/>
      <c r="AF70" s="46"/>
      <c r="AG70" s="46"/>
      <c r="AH70" s="12"/>
      <c r="AI70" s="14"/>
      <c r="AJ70" s="12"/>
      <c r="AK70" s="12"/>
      <c r="AL70" s="47"/>
      <c r="AM70" s="12"/>
    </row>
    <row r="71" spans="1:39" ht="42" customHeight="1">
      <c r="A71" s="12"/>
      <c r="B71" s="12"/>
      <c r="C71" s="12"/>
      <c r="D71" s="12"/>
      <c r="E71" s="12"/>
      <c r="F71" s="12"/>
      <c r="G71" s="12"/>
      <c r="H71" s="12"/>
      <c r="I71" s="12"/>
      <c r="J71" s="12"/>
      <c r="K71" s="12"/>
      <c r="L71" s="12"/>
      <c r="M71" s="12"/>
      <c r="N71" s="12"/>
      <c r="O71" s="12"/>
      <c r="P71" s="12"/>
      <c r="Q71" s="12"/>
      <c r="R71" s="12"/>
      <c r="S71" s="12"/>
      <c r="T71" s="12"/>
      <c r="U71" s="12"/>
      <c r="V71" s="12"/>
      <c r="W71" s="13"/>
      <c r="X71" s="12"/>
      <c r="Y71" s="12"/>
      <c r="Z71" s="12"/>
      <c r="AA71" s="12"/>
      <c r="AB71" s="12"/>
      <c r="AC71" s="12"/>
      <c r="AD71" s="12"/>
      <c r="AE71" s="12"/>
      <c r="AF71" s="46"/>
      <c r="AG71" s="46"/>
      <c r="AH71" s="12"/>
      <c r="AI71" s="14"/>
      <c r="AJ71" s="12"/>
      <c r="AK71" s="12"/>
      <c r="AL71" s="47"/>
      <c r="AM71" s="12"/>
    </row>
    <row r="72" spans="1:39" ht="42" customHeight="1">
      <c r="A72" s="12"/>
      <c r="B72" s="12"/>
      <c r="C72" s="12"/>
      <c r="D72" s="12"/>
      <c r="E72" s="12"/>
      <c r="F72" s="12"/>
      <c r="G72" s="12"/>
      <c r="H72" s="12"/>
      <c r="I72" s="12"/>
      <c r="J72" s="12"/>
      <c r="K72" s="12"/>
      <c r="L72" s="12"/>
      <c r="M72" s="12"/>
      <c r="N72" s="12"/>
      <c r="O72" s="12"/>
      <c r="P72" s="12"/>
      <c r="Q72" s="12"/>
      <c r="R72" s="12"/>
      <c r="S72" s="12"/>
      <c r="T72" s="12"/>
      <c r="U72" s="12"/>
      <c r="V72" s="12"/>
      <c r="W72" s="13"/>
      <c r="X72" s="12"/>
      <c r="Y72" s="12"/>
      <c r="Z72" s="12"/>
      <c r="AA72" s="12"/>
      <c r="AB72" s="12"/>
      <c r="AC72" s="12"/>
      <c r="AD72" s="12"/>
      <c r="AE72" s="12"/>
      <c r="AF72" s="46"/>
      <c r="AG72" s="46"/>
      <c r="AH72" s="12"/>
      <c r="AI72" s="14"/>
      <c r="AJ72" s="12"/>
      <c r="AK72" s="12"/>
      <c r="AL72" s="47"/>
      <c r="AM72" s="12"/>
    </row>
    <row r="73" spans="1:39" ht="42" customHeight="1">
      <c r="A73" s="12"/>
      <c r="B73" s="12"/>
      <c r="C73" s="12"/>
      <c r="D73" s="12"/>
      <c r="E73" s="12"/>
      <c r="F73" s="12"/>
      <c r="G73" s="12"/>
      <c r="H73" s="12"/>
      <c r="I73" s="12"/>
      <c r="J73" s="12"/>
      <c r="K73" s="12"/>
      <c r="L73" s="12"/>
      <c r="M73" s="12"/>
      <c r="N73" s="12"/>
      <c r="O73" s="12"/>
      <c r="P73" s="12"/>
      <c r="Q73" s="12"/>
      <c r="R73" s="12"/>
      <c r="S73" s="12"/>
      <c r="T73" s="12"/>
      <c r="U73" s="12"/>
      <c r="V73" s="12"/>
      <c r="W73" s="13"/>
      <c r="X73" s="12"/>
      <c r="Y73" s="12"/>
      <c r="Z73" s="12"/>
      <c r="AA73" s="12"/>
      <c r="AB73" s="12"/>
      <c r="AC73" s="12"/>
      <c r="AD73" s="12"/>
      <c r="AE73" s="12"/>
      <c r="AF73" s="46"/>
      <c r="AG73" s="46"/>
      <c r="AH73" s="12"/>
      <c r="AI73" s="14"/>
      <c r="AJ73" s="12"/>
      <c r="AK73" s="12"/>
      <c r="AL73" s="47"/>
      <c r="AM73" s="12"/>
    </row>
    <row r="74" spans="1:39" ht="42" customHeight="1">
      <c r="A74" s="12"/>
      <c r="B74" s="12"/>
      <c r="C74" s="12"/>
      <c r="D74" s="12"/>
      <c r="E74" s="12"/>
      <c r="F74" s="12"/>
      <c r="G74" s="12"/>
      <c r="H74" s="12"/>
      <c r="I74" s="12"/>
      <c r="J74" s="12"/>
      <c r="K74" s="12"/>
      <c r="L74" s="12"/>
      <c r="M74" s="12"/>
      <c r="N74" s="12"/>
      <c r="O74" s="12"/>
      <c r="P74" s="12"/>
      <c r="Q74" s="12"/>
      <c r="R74" s="12"/>
      <c r="S74" s="12"/>
      <c r="T74" s="12"/>
      <c r="U74" s="12"/>
      <c r="V74" s="12"/>
      <c r="W74" s="13"/>
      <c r="X74" s="12"/>
      <c r="Y74" s="12"/>
      <c r="Z74" s="12"/>
      <c r="AA74" s="12"/>
      <c r="AB74" s="12"/>
      <c r="AC74" s="12"/>
      <c r="AD74" s="12"/>
      <c r="AE74" s="12"/>
      <c r="AF74" s="46"/>
      <c r="AG74" s="46"/>
      <c r="AH74" s="12"/>
      <c r="AI74" s="14"/>
      <c r="AJ74" s="12"/>
      <c r="AK74" s="12"/>
      <c r="AL74" s="47"/>
      <c r="AM74" s="12"/>
    </row>
    <row r="75" spans="1:39" ht="42" customHeight="1">
      <c r="A75" s="12"/>
      <c r="B75" s="12"/>
      <c r="C75" s="12"/>
      <c r="D75" s="12"/>
      <c r="E75" s="12"/>
      <c r="F75" s="12"/>
      <c r="G75" s="12"/>
      <c r="H75" s="12"/>
      <c r="I75" s="12"/>
      <c r="J75" s="12"/>
      <c r="K75" s="12"/>
      <c r="L75" s="12"/>
      <c r="M75" s="12"/>
      <c r="N75" s="12"/>
      <c r="O75" s="12"/>
      <c r="P75" s="12"/>
      <c r="Q75" s="12"/>
      <c r="R75" s="12"/>
      <c r="S75" s="12"/>
      <c r="T75" s="12"/>
      <c r="U75" s="12"/>
      <c r="V75" s="12"/>
      <c r="W75" s="13"/>
      <c r="X75" s="12"/>
      <c r="Y75" s="12"/>
      <c r="Z75" s="12"/>
      <c r="AA75" s="12"/>
      <c r="AB75" s="12"/>
      <c r="AC75" s="12"/>
      <c r="AD75" s="12"/>
      <c r="AE75" s="12"/>
      <c r="AF75" s="46"/>
      <c r="AG75" s="46"/>
      <c r="AH75" s="12"/>
      <c r="AI75" s="14"/>
      <c r="AJ75" s="12"/>
      <c r="AK75" s="12"/>
      <c r="AL75" s="47"/>
      <c r="AM75" s="12"/>
    </row>
    <row r="76" spans="1:39" ht="42" customHeight="1">
      <c r="A76" s="12"/>
      <c r="B76" s="12"/>
      <c r="C76" s="12"/>
      <c r="D76" s="12"/>
      <c r="E76" s="12"/>
      <c r="F76" s="12"/>
      <c r="G76" s="12"/>
      <c r="H76" s="12"/>
      <c r="I76" s="12"/>
      <c r="J76" s="12"/>
      <c r="K76" s="12"/>
      <c r="L76" s="12"/>
      <c r="M76" s="12"/>
      <c r="N76" s="12"/>
      <c r="O76" s="12"/>
      <c r="P76" s="12"/>
      <c r="Q76" s="12"/>
      <c r="R76" s="12"/>
      <c r="S76" s="12"/>
      <c r="T76" s="12"/>
      <c r="U76" s="12"/>
      <c r="V76" s="12"/>
      <c r="W76" s="13"/>
      <c r="X76" s="12"/>
      <c r="Y76" s="12"/>
      <c r="Z76" s="12"/>
      <c r="AA76" s="12"/>
      <c r="AB76" s="12"/>
      <c r="AC76" s="12"/>
      <c r="AD76" s="12"/>
      <c r="AE76" s="12"/>
      <c r="AF76" s="46"/>
      <c r="AG76" s="46"/>
      <c r="AH76" s="12"/>
      <c r="AI76" s="14"/>
      <c r="AJ76" s="12"/>
      <c r="AK76" s="12"/>
      <c r="AL76" s="47"/>
      <c r="AM76" s="12"/>
    </row>
    <row r="77" spans="1:39" ht="42" customHeight="1">
      <c r="A77" s="12"/>
      <c r="B77" s="12"/>
      <c r="C77" s="12"/>
      <c r="D77" s="12"/>
      <c r="E77" s="12"/>
      <c r="F77" s="12"/>
      <c r="G77" s="12"/>
      <c r="H77" s="12"/>
      <c r="I77" s="12"/>
      <c r="J77" s="12"/>
      <c r="K77" s="12"/>
      <c r="L77" s="12"/>
      <c r="M77" s="12"/>
      <c r="N77" s="12"/>
      <c r="O77" s="12"/>
      <c r="P77" s="12"/>
      <c r="Q77" s="12"/>
      <c r="R77" s="12"/>
      <c r="S77" s="12"/>
      <c r="T77" s="12"/>
      <c r="U77" s="12"/>
      <c r="V77" s="12"/>
      <c r="W77" s="13"/>
      <c r="X77" s="12"/>
      <c r="Y77" s="12"/>
      <c r="Z77" s="12"/>
      <c r="AA77" s="12"/>
      <c r="AB77" s="12"/>
      <c r="AC77" s="12"/>
      <c r="AD77" s="12"/>
      <c r="AE77" s="12"/>
      <c r="AF77" s="46"/>
      <c r="AG77" s="46"/>
      <c r="AH77" s="12"/>
      <c r="AI77" s="14"/>
      <c r="AJ77" s="12"/>
      <c r="AK77" s="12"/>
      <c r="AL77" s="47"/>
      <c r="AM77" s="12"/>
    </row>
    <row r="78" spans="1:39" ht="42" customHeight="1">
      <c r="A78" s="12"/>
      <c r="B78" s="12"/>
      <c r="C78" s="12"/>
      <c r="D78" s="12"/>
      <c r="E78" s="12"/>
      <c r="F78" s="12"/>
      <c r="G78" s="12"/>
      <c r="H78" s="12"/>
      <c r="I78" s="12"/>
      <c r="J78" s="12"/>
      <c r="K78" s="12"/>
      <c r="L78" s="12"/>
      <c r="M78" s="12"/>
      <c r="N78" s="12"/>
      <c r="O78" s="12"/>
      <c r="P78" s="12"/>
      <c r="Q78" s="12"/>
      <c r="R78" s="12"/>
      <c r="S78" s="12"/>
      <c r="T78" s="12"/>
      <c r="U78" s="12"/>
      <c r="V78" s="12"/>
      <c r="W78" s="13"/>
      <c r="X78" s="12"/>
      <c r="Y78" s="12"/>
      <c r="Z78" s="12"/>
      <c r="AA78" s="12"/>
      <c r="AB78" s="12"/>
      <c r="AC78" s="12"/>
      <c r="AD78" s="12"/>
      <c r="AE78" s="12"/>
      <c r="AF78" s="46"/>
      <c r="AG78" s="46"/>
      <c r="AH78" s="12"/>
      <c r="AI78" s="14"/>
      <c r="AJ78" s="12"/>
      <c r="AK78" s="12"/>
      <c r="AL78" s="47"/>
      <c r="AM78" s="12"/>
    </row>
    <row r="79" spans="1:39" ht="42" customHeight="1">
      <c r="A79" s="12"/>
      <c r="B79" s="12"/>
      <c r="C79" s="12"/>
      <c r="D79" s="12"/>
      <c r="E79" s="12"/>
      <c r="F79" s="12"/>
      <c r="G79" s="12"/>
      <c r="H79" s="12"/>
      <c r="I79" s="12"/>
      <c r="J79" s="12"/>
      <c r="K79" s="12"/>
      <c r="L79" s="12"/>
      <c r="M79" s="12"/>
      <c r="N79" s="12"/>
      <c r="O79" s="12"/>
      <c r="P79" s="12"/>
      <c r="Q79" s="12"/>
      <c r="R79" s="12"/>
      <c r="S79" s="12"/>
      <c r="T79" s="12"/>
      <c r="U79" s="12"/>
      <c r="V79" s="12"/>
      <c r="W79" s="13"/>
      <c r="X79" s="12"/>
      <c r="Y79" s="12"/>
      <c r="Z79" s="12"/>
      <c r="AA79" s="12"/>
      <c r="AB79" s="12"/>
      <c r="AC79" s="12"/>
      <c r="AD79" s="12"/>
      <c r="AE79" s="12"/>
      <c r="AF79" s="46"/>
      <c r="AG79" s="46"/>
      <c r="AH79" s="12"/>
      <c r="AI79" s="14"/>
      <c r="AJ79" s="12"/>
      <c r="AK79" s="12"/>
      <c r="AL79" s="47"/>
      <c r="AM79" s="12"/>
    </row>
    <row r="80" spans="1:39" ht="42" customHeight="1">
      <c r="A80" s="12"/>
      <c r="B80" s="12"/>
      <c r="C80" s="12"/>
      <c r="D80" s="12"/>
      <c r="E80" s="12"/>
      <c r="F80" s="12"/>
      <c r="G80" s="12"/>
      <c r="H80" s="12"/>
      <c r="I80" s="12"/>
      <c r="J80" s="12"/>
      <c r="K80" s="12"/>
      <c r="L80" s="12"/>
      <c r="M80" s="12"/>
      <c r="N80" s="12"/>
      <c r="O80" s="12"/>
      <c r="P80" s="12"/>
      <c r="Q80" s="12"/>
      <c r="R80" s="12"/>
      <c r="S80" s="12"/>
      <c r="T80" s="12"/>
      <c r="U80" s="12"/>
      <c r="V80" s="12"/>
      <c r="W80" s="13"/>
      <c r="X80" s="12"/>
      <c r="Y80" s="12"/>
      <c r="Z80" s="12"/>
      <c r="AA80" s="12"/>
      <c r="AB80" s="12"/>
      <c r="AC80" s="12"/>
      <c r="AD80" s="12"/>
      <c r="AE80" s="12"/>
      <c r="AF80" s="46"/>
      <c r="AG80" s="46"/>
      <c r="AH80" s="12"/>
      <c r="AI80" s="14"/>
      <c r="AJ80" s="12"/>
      <c r="AK80" s="12"/>
      <c r="AL80" s="47"/>
      <c r="AM80" s="12"/>
    </row>
    <row r="81" spans="1:39" ht="42" customHeight="1">
      <c r="A81" s="12"/>
      <c r="B81" s="12"/>
      <c r="C81" s="12"/>
      <c r="D81" s="12"/>
      <c r="E81" s="12"/>
      <c r="F81" s="12"/>
      <c r="G81" s="12"/>
      <c r="H81" s="12"/>
      <c r="I81" s="12"/>
      <c r="J81" s="12"/>
      <c r="K81" s="12"/>
      <c r="L81" s="12"/>
      <c r="M81" s="12"/>
      <c r="N81" s="12"/>
      <c r="O81" s="12"/>
      <c r="P81" s="12"/>
      <c r="Q81" s="12"/>
      <c r="R81" s="12"/>
      <c r="S81" s="12"/>
      <c r="T81" s="12"/>
      <c r="U81" s="12"/>
      <c r="V81" s="12"/>
      <c r="W81" s="13"/>
      <c r="X81" s="12"/>
      <c r="Y81" s="12"/>
      <c r="Z81" s="12"/>
      <c r="AA81" s="12"/>
      <c r="AB81" s="12"/>
      <c r="AC81" s="12"/>
      <c r="AD81" s="12"/>
      <c r="AE81" s="12"/>
      <c r="AF81" s="46"/>
      <c r="AG81" s="46"/>
      <c r="AH81" s="12"/>
      <c r="AI81" s="14"/>
      <c r="AJ81" s="12"/>
      <c r="AK81" s="12"/>
      <c r="AL81" s="47"/>
      <c r="AM81" s="12"/>
    </row>
    <row r="82" spans="1:39" ht="42" customHeight="1">
      <c r="A82" s="12"/>
      <c r="B82" s="12"/>
      <c r="C82" s="12"/>
      <c r="D82" s="12"/>
      <c r="E82" s="12"/>
      <c r="F82" s="12"/>
      <c r="G82" s="12"/>
      <c r="H82" s="12"/>
      <c r="I82" s="12"/>
      <c r="J82" s="12"/>
      <c r="K82" s="12"/>
      <c r="L82" s="12"/>
      <c r="M82" s="12"/>
      <c r="N82" s="12"/>
      <c r="O82" s="12"/>
      <c r="P82" s="12"/>
      <c r="Q82" s="12"/>
      <c r="R82" s="12"/>
      <c r="S82" s="12"/>
      <c r="T82" s="12"/>
      <c r="U82" s="12"/>
      <c r="V82" s="12"/>
      <c r="W82" s="13"/>
      <c r="X82" s="12"/>
      <c r="Y82" s="12"/>
      <c r="Z82" s="12"/>
      <c r="AA82" s="12"/>
      <c r="AB82" s="12"/>
      <c r="AC82" s="12"/>
      <c r="AD82" s="12"/>
      <c r="AE82" s="12"/>
      <c r="AF82" s="46"/>
      <c r="AG82" s="46"/>
      <c r="AH82" s="12"/>
      <c r="AI82" s="14"/>
      <c r="AJ82" s="12"/>
      <c r="AK82" s="12"/>
      <c r="AL82" s="47"/>
      <c r="AM82" s="12"/>
    </row>
    <row r="83" spans="1:39" ht="42" customHeight="1">
      <c r="A83" s="12"/>
      <c r="B83" s="12"/>
      <c r="C83" s="12"/>
      <c r="D83" s="12"/>
      <c r="E83" s="12"/>
      <c r="F83" s="12"/>
      <c r="G83" s="12"/>
      <c r="H83" s="12"/>
      <c r="I83" s="12"/>
      <c r="J83" s="12"/>
      <c r="K83" s="12"/>
      <c r="L83" s="12"/>
      <c r="M83" s="12"/>
      <c r="N83" s="12"/>
      <c r="O83" s="12"/>
      <c r="P83" s="12"/>
      <c r="Q83" s="12"/>
      <c r="R83" s="12"/>
      <c r="S83" s="12"/>
      <c r="T83" s="12"/>
      <c r="U83" s="12"/>
      <c r="V83" s="12"/>
      <c r="W83" s="13"/>
      <c r="X83" s="12"/>
      <c r="Y83" s="12"/>
      <c r="Z83" s="12"/>
      <c r="AA83" s="12"/>
      <c r="AB83" s="12"/>
      <c r="AC83" s="12"/>
      <c r="AD83" s="12"/>
      <c r="AE83" s="12"/>
      <c r="AF83" s="46"/>
      <c r="AG83" s="46"/>
      <c r="AH83" s="12"/>
      <c r="AI83" s="14"/>
      <c r="AJ83" s="12"/>
      <c r="AK83" s="12"/>
      <c r="AL83" s="47"/>
      <c r="AM83" s="12"/>
    </row>
    <row r="84" spans="1:39" ht="42" customHeight="1">
      <c r="A84" s="12"/>
      <c r="B84" s="12"/>
      <c r="C84" s="12"/>
      <c r="D84" s="12"/>
      <c r="E84" s="12"/>
      <c r="F84" s="12"/>
      <c r="G84" s="12"/>
      <c r="H84" s="12"/>
      <c r="I84" s="12"/>
      <c r="J84" s="12"/>
      <c r="K84" s="12"/>
      <c r="L84" s="12"/>
      <c r="M84" s="12"/>
      <c r="N84" s="12"/>
      <c r="O84" s="12"/>
      <c r="P84" s="12"/>
      <c r="Q84" s="12"/>
      <c r="R84" s="12"/>
      <c r="S84" s="12"/>
      <c r="T84" s="12"/>
      <c r="U84" s="12"/>
      <c r="V84" s="12"/>
      <c r="W84" s="13"/>
      <c r="X84" s="12"/>
      <c r="Y84" s="12"/>
      <c r="Z84" s="12"/>
      <c r="AA84" s="12"/>
      <c r="AB84" s="12"/>
      <c r="AC84" s="12"/>
      <c r="AD84" s="12"/>
      <c r="AE84" s="12"/>
      <c r="AF84" s="46"/>
      <c r="AG84" s="46"/>
      <c r="AH84" s="12"/>
      <c r="AI84" s="14"/>
      <c r="AJ84" s="12"/>
      <c r="AK84" s="12"/>
      <c r="AL84" s="47"/>
      <c r="AM84" s="12"/>
    </row>
    <row r="85" spans="1:39" ht="42" customHeight="1">
      <c r="A85" s="12"/>
      <c r="B85" s="12"/>
      <c r="C85" s="12"/>
      <c r="D85" s="12"/>
      <c r="E85" s="12"/>
      <c r="F85" s="12"/>
      <c r="G85" s="12"/>
      <c r="H85" s="12"/>
      <c r="I85" s="12"/>
      <c r="J85" s="12"/>
      <c r="K85" s="12"/>
      <c r="L85" s="12"/>
      <c r="M85" s="12"/>
      <c r="N85" s="12"/>
      <c r="O85" s="12"/>
      <c r="P85" s="12"/>
      <c r="Q85" s="12"/>
      <c r="R85" s="12"/>
      <c r="S85" s="12"/>
      <c r="T85" s="12"/>
      <c r="U85" s="12"/>
      <c r="V85" s="12"/>
      <c r="W85" s="13"/>
      <c r="X85" s="12"/>
      <c r="Y85" s="12"/>
      <c r="Z85" s="12"/>
      <c r="AA85" s="12"/>
      <c r="AB85" s="12"/>
      <c r="AC85" s="12"/>
      <c r="AD85" s="12"/>
      <c r="AE85" s="12"/>
      <c r="AF85" s="46"/>
      <c r="AG85" s="46"/>
      <c r="AH85" s="12"/>
      <c r="AI85" s="14"/>
      <c r="AJ85" s="12"/>
      <c r="AK85" s="12"/>
      <c r="AL85" s="47"/>
      <c r="AM85" s="12"/>
    </row>
    <row r="86" spans="1:39" ht="42" customHeight="1">
      <c r="A86" s="12"/>
      <c r="B86" s="12"/>
      <c r="C86" s="12"/>
      <c r="D86" s="12"/>
      <c r="E86" s="12"/>
      <c r="F86" s="12"/>
      <c r="G86" s="12"/>
      <c r="H86" s="12"/>
      <c r="I86" s="12"/>
      <c r="J86" s="12"/>
      <c r="K86" s="12"/>
      <c r="L86" s="12"/>
      <c r="M86" s="12"/>
      <c r="N86" s="12"/>
      <c r="O86" s="12"/>
      <c r="P86" s="12"/>
      <c r="Q86" s="12"/>
      <c r="R86" s="12"/>
      <c r="S86" s="12"/>
      <c r="T86" s="12"/>
      <c r="U86" s="12"/>
      <c r="V86" s="12"/>
      <c r="W86" s="13"/>
      <c r="X86" s="12"/>
      <c r="Y86" s="12"/>
      <c r="Z86" s="12"/>
      <c r="AA86" s="12"/>
      <c r="AB86" s="12"/>
      <c r="AC86" s="12"/>
      <c r="AD86" s="12"/>
      <c r="AE86" s="12"/>
      <c r="AF86" s="46"/>
      <c r="AG86" s="46"/>
      <c r="AH86" s="12"/>
      <c r="AI86" s="14"/>
      <c r="AJ86" s="12"/>
      <c r="AK86" s="12"/>
      <c r="AL86" s="47"/>
      <c r="AM86" s="12"/>
    </row>
    <row r="87" spans="1:39" ht="42" customHeight="1">
      <c r="A87" s="12"/>
      <c r="B87" s="12"/>
      <c r="C87" s="12"/>
      <c r="D87" s="12"/>
      <c r="E87" s="12"/>
      <c r="F87" s="12"/>
      <c r="G87" s="12"/>
      <c r="H87" s="12"/>
      <c r="I87" s="12"/>
      <c r="J87" s="12"/>
      <c r="K87" s="12"/>
      <c r="L87" s="12"/>
      <c r="M87" s="12"/>
      <c r="N87" s="12"/>
      <c r="O87" s="12"/>
      <c r="P87" s="12"/>
      <c r="Q87" s="12"/>
      <c r="R87" s="12"/>
      <c r="S87" s="12"/>
      <c r="T87" s="12"/>
      <c r="U87" s="12"/>
      <c r="V87" s="12"/>
      <c r="W87" s="13"/>
      <c r="X87" s="12"/>
      <c r="Y87" s="12"/>
      <c r="Z87" s="12"/>
      <c r="AA87" s="12"/>
      <c r="AB87" s="12"/>
      <c r="AC87" s="12"/>
      <c r="AD87" s="12"/>
      <c r="AE87" s="12"/>
      <c r="AF87" s="46"/>
      <c r="AG87" s="46"/>
      <c r="AH87" s="12"/>
      <c r="AI87" s="14"/>
      <c r="AJ87" s="12"/>
      <c r="AK87" s="12"/>
      <c r="AL87" s="47"/>
      <c r="AM87" s="12"/>
    </row>
    <row r="88" spans="1:39" ht="42" customHeight="1">
      <c r="A88" s="12"/>
      <c r="B88" s="12"/>
      <c r="C88" s="12"/>
      <c r="D88" s="12"/>
      <c r="E88" s="12"/>
      <c r="F88" s="12"/>
      <c r="G88" s="12"/>
      <c r="H88" s="12"/>
      <c r="I88" s="12"/>
      <c r="J88" s="12"/>
      <c r="K88" s="12"/>
      <c r="L88" s="12"/>
      <c r="M88" s="12"/>
      <c r="N88" s="12"/>
      <c r="O88" s="12"/>
      <c r="P88" s="12"/>
      <c r="Q88" s="12"/>
      <c r="R88" s="12"/>
      <c r="S88" s="12"/>
      <c r="T88" s="12"/>
      <c r="U88" s="12"/>
      <c r="V88" s="12"/>
      <c r="W88" s="13"/>
      <c r="X88" s="12"/>
      <c r="Y88" s="12"/>
      <c r="Z88" s="12"/>
      <c r="AA88" s="12"/>
      <c r="AB88" s="12"/>
      <c r="AC88" s="12"/>
      <c r="AD88" s="12"/>
      <c r="AE88" s="12"/>
      <c r="AF88" s="46"/>
      <c r="AG88" s="46"/>
      <c r="AH88" s="12"/>
      <c r="AI88" s="14"/>
      <c r="AJ88" s="12"/>
      <c r="AK88" s="12"/>
      <c r="AL88" s="47"/>
      <c r="AM88" s="12"/>
    </row>
    <row r="89" spans="1:39" ht="42" customHeight="1">
      <c r="A89" s="12"/>
      <c r="B89" s="12"/>
      <c r="C89" s="12"/>
      <c r="D89" s="12"/>
      <c r="E89" s="12"/>
      <c r="F89" s="12"/>
      <c r="G89" s="12"/>
      <c r="H89" s="12"/>
      <c r="I89" s="12"/>
      <c r="J89" s="12"/>
      <c r="K89" s="12"/>
      <c r="L89" s="12"/>
      <c r="M89" s="12"/>
      <c r="N89" s="12"/>
      <c r="O89" s="12"/>
      <c r="P89" s="12"/>
      <c r="Q89" s="12"/>
      <c r="R89" s="12"/>
      <c r="S89" s="12"/>
      <c r="T89" s="12"/>
      <c r="U89" s="12"/>
      <c r="V89" s="12"/>
      <c r="W89" s="13"/>
      <c r="X89" s="12"/>
      <c r="Y89" s="12"/>
      <c r="Z89" s="12"/>
      <c r="AA89" s="12"/>
      <c r="AB89" s="12"/>
      <c r="AC89" s="12"/>
      <c r="AD89" s="12"/>
      <c r="AE89" s="12"/>
      <c r="AF89" s="46"/>
      <c r="AG89" s="46"/>
      <c r="AH89" s="12"/>
      <c r="AI89" s="14"/>
      <c r="AJ89" s="12"/>
      <c r="AK89" s="12"/>
      <c r="AL89" s="47"/>
      <c r="AM89" s="12"/>
    </row>
    <row r="90" spans="1:39" ht="42" customHeight="1">
      <c r="A90" s="12"/>
      <c r="B90" s="12"/>
      <c r="C90" s="12"/>
      <c r="D90" s="12"/>
      <c r="E90" s="12"/>
      <c r="F90" s="12"/>
      <c r="G90" s="12"/>
      <c r="H90" s="12"/>
      <c r="I90" s="12"/>
      <c r="J90" s="12"/>
      <c r="K90" s="12"/>
      <c r="L90" s="12"/>
      <c r="M90" s="12"/>
      <c r="N90" s="12"/>
      <c r="O90" s="12"/>
      <c r="P90" s="12"/>
      <c r="Q90" s="12"/>
      <c r="R90" s="12"/>
      <c r="S90" s="12"/>
      <c r="T90" s="12"/>
      <c r="U90" s="12"/>
      <c r="V90" s="12"/>
      <c r="W90" s="13"/>
      <c r="X90" s="12"/>
      <c r="Y90" s="12"/>
      <c r="Z90" s="12"/>
      <c r="AA90" s="12"/>
      <c r="AB90" s="12"/>
      <c r="AC90" s="12"/>
      <c r="AD90" s="12"/>
      <c r="AE90" s="12"/>
      <c r="AF90" s="46"/>
      <c r="AG90" s="46"/>
      <c r="AH90" s="12"/>
      <c r="AI90" s="14"/>
      <c r="AJ90" s="12"/>
      <c r="AK90" s="12"/>
      <c r="AL90" s="47"/>
      <c r="AM90" s="12"/>
    </row>
    <row r="91" spans="1:39" ht="42" customHeight="1">
      <c r="A91" s="12"/>
      <c r="B91" s="12"/>
      <c r="C91" s="12"/>
      <c r="D91" s="12"/>
      <c r="E91" s="12"/>
      <c r="F91" s="12"/>
      <c r="G91" s="12"/>
      <c r="H91" s="12"/>
      <c r="I91" s="12"/>
      <c r="J91" s="12"/>
      <c r="K91" s="12"/>
      <c r="L91" s="12"/>
      <c r="M91" s="12"/>
      <c r="N91" s="12"/>
      <c r="O91" s="12"/>
      <c r="P91" s="12"/>
      <c r="Q91" s="12"/>
      <c r="R91" s="12"/>
      <c r="S91" s="12"/>
      <c r="T91" s="12"/>
      <c r="U91" s="12"/>
      <c r="V91" s="12"/>
      <c r="W91" s="13"/>
      <c r="X91" s="12"/>
      <c r="Y91" s="12"/>
      <c r="Z91" s="12"/>
      <c r="AA91" s="12"/>
      <c r="AB91" s="12"/>
      <c r="AC91" s="12"/>
      <c r="AD91" s="12"/>
      <c r="AE91" s="12"/>
      <c r="AF91" s="46"/>
      <c r="AG91" s="46"/>
      <c r="AH91" s="12"/>
      <c r="AI91" s="14"/>
      <c r="AJ91" s="12"/>
      <c r="AK91" s="12"/>
      <c r="AL91" s="47"/>
      <c r="AM91" s="12"/>
    </row>
    <row r="92" spans="1:39" ht="42" customHeight="1">
      <c r="A92" s="12"/>
      <c r="B92" s="12"/>
      <c r="C92" s="12"/>
      <c r="D92" s="12"/>
      <c r="E92" s="12"/>
      <c r="F92" s="12"/>
      <c r="G92" s="12"/>
      <c r="H92" s="12"/>
      <c r="I92" s="12"/>
      <c r="J92" s="12"/>
      <c r="K92" s="12"/>
      <c r="L92" s="12"/>
      <c r="M92" s="12"/>
      <c r="N92" s="12"/>
      <c r="O92" s="12"/>
      <c r="P92" s="12"/>
      <c r="Q92" s="12"/>
      <c r="R92" s="12"/>
      <c r="S92" s="12"/>
      <c r="T92" s="12"/>
      <c r="U92" s="12"/>
      <c r="V92" s="12"/>
      <c r="W92" s="13"/>
      <c r="X92" s="12"/>
      <c r="Y92" s="12"/>
      <c r="Z92" s="12"/>
      <c r="AA92" s="12"/>
      <c r="AB92" s="12"/>
      <c r="AC92" s="12"/>
      <c r="AD92" s="12"/>
      <c r="AE92" s="12"/>
      <c r="AF92" s="46"/>
      <c r="AG92" s="46"/>
      <c r="AH92" s="12"/>
      <c r="AI92" s="14"/>
      <c r="AJ92" s="12"/>
      <c r="AK92" s="12"/>
      <c r="AL92" s="47"/>
      <c r="AM92" s="12"/>
    </row>
    <row r="93" spans="1:39" ht="42" customHeight="1">
      <c r="A93" s="12"/>
      <c r="B93" s="12"/>
      <c r="C93" s="12"/>
      <c r="D93" s="12"/>
      <c r="E93" s="12"/>
      <c r="F93" s="12"/>
      <c r="G93" s="12"/>
      <c r="H93" s="12"/>
      <c r="I93" s="12"/>
      <c r="J93" s="12"/>
      <c r="K93" s="12"/>
      <c r="L93" s="12"/>
      <c r="M93" s="12"/>
      <c r="N93" s="12"/>
      <c r="O93" s="12"/>
      <c r="P93" s="12"/>
      <c r="Q93" s="12"/>
      <c r="R93" s="12"/>
      <c r="S93" s="12"/>
      <c r="T93" s="12"/>
      <c r="U93" s="12"/>
      <c r="V93" s="12"/>
      <c r="W93" s="13"/>
      <c r="X93" s="12"/>
      <c r="Y93" s="12"/>
      <c r="Z93" s="12"/>
      <c r="AA93" s="12"/>
      <c r="AB93" s="12"/>
      <c r="AC93" s="12"/>
      <c r="AD93" s="12"/>
      <c r="AE93" s="12"/>
      <c r="AF93" s="46"/>
      <c r="AG93" s="46"/>
      <c r="AH93" s="12"/>
      <c r="AI93" s="14"/>
      <c r="AJ93" s="12"/>
      <c r="AK93" s="12"/>
      <c r="AL93" s="47"/>
      <c r="AM93" s="12"/>
    </row>
    <row r="94" spans="1:39" ht="42" customHeight="1">
      <c r="A94" s="12"/>
      <c r="B94" s="12"/>
      <c r="C94" s="12"/>
      <c r="D94" s="12"/>
      <c r="E94" s="12"/>
      <c r="F94" s="12"/>
      <c r="G94" s="12"/>
      <c r="H94" s="12"/>
      <c r="I94" s="12"/>
      <c r="J94" s="12"/>
      <c r="K94" s="12"/>
      <c r="L94" s="12"/>
      <c r="M94" s="12"/>
      <c r="N94" s="12"/>
      <c r="O94" s="12"/>
      <c r="P94" s="12"/>
      <c r="Q94" s="12"/>
      <c r="R94" s="12"/>
      <c r="S94" s="12"/>
      <c r="T94" s="12"/>
      <c r="U94" s="12"/>
      <c r="V94" s="12"/>
      <c r="W94" s="13"/>
      <c r="X94" s="12"/>
      <c r="Y94" s="12"/>
      <c r="Z94" s="12"/>
      <c r="AA94" s="12"/>
      <c r="AB94" s="12"/>
      <c r="AC94" s="12"/>
      <c r="AD94" s="12"/>
      <c r="AE94" s="12"/>
      <c r="AF94" s="46"/>
      <c r="AG94" s="46"/>
      <c r="AH94" s="12"/>
      <c r="AI94" s="14"/>
      <c r="AJ94" s="12"/>
      <c r="AK94" s="12"/>
      <c r="AL94" s="47"/>
      <c r="AM94" s="12"/>
    </row>
    <row r="95" spans="1:39" ht="42" customHeight="1">
      <c r="A95" s="12"/>
      <c r="B95" s="12"/>
      <c r="C95" s="12"/>
      <c r="D95" s="12"/>
      <c r="E95" s="12"/>
      <c r="F95" s="12"/>
      <c r="G95" s="12"/>
      <c r="H95" s="12"/>
      <c r="I95" s="12"/>
      <c r="J95" s="12"/>
      <c r="K95" s="12"/>
      <c r="L95" s="12"/>
      <c r="M95" s="12"/>
      <c r="N95" s="12"/>
      <c r="O95" s="12"/>
      <c r="P95" s="12"/>
      <c r="Q95" s="12"/>
      <c r="R95" s="12"/>
      <c r="S95" s="12"/>
      <c r="T95" s="12"/>
      <c r="U95" s="12"/>
      <c r="V95" s="12"/>
      <c r="W95" s="13"/>
      <c r="X95" s="12"/>
      <c r="Y95" s="12"/>
      <c r="Z95" s="12"/>
      <c r="AA95" s="12"/>
      <c r="AB95" s="12"/>
      <c r="AC95" s="12"/>
      <c r="AD95" s="12"/>
      <c r="AE95" s="12"/>
      <c r="AF95" s="46"/>
      <c r="AG95" s="46"/>
      <c r="AH95" s="12"/>
      <c r="AI95" s="14"/>
      <c r="AJ95" s="12"/>
      <c r="AK95" s="12"/>
      <c r="AL95" s="47"/>
      <c r="AM95" s="12"/>
    </row>
    <row r="96" spans="1:39" ht="42" customHeight="1">
      <c r="A96" s="12"/>
      <c r="B96" s="12"/>
      <c r="C96" s="12"/>
      <c r="D96" s="12"/>
      <c r="E96" s="12"/>
      <c r="F96" s="12"/>
      <c r="G96" s="12"/>
      <c r="H96" s="12"/>
      <c r="I96" s="12"/>
      <c r="J96" s="12"/>
      <c r="K96" s="12"/>
      <c r="L96" s="12"/>
      <c r="M96" s="12"/>
      <c r="N96" s="12"/>
      <c r="O96" s="12"/>
      <c r="P96" s="12"/>
      <c r="Q96" s="12"/>
      <c r="R96" s="12"/>
      <c r="S96" s="12"/>
      <c r="T96" s="12"/>
      <c r="U96" s="12"/>
      <c r="V96" s="12"/>
      <c r="W96" s="13"/>
      <c r="X96" s="12"/>
      <c r="Y96" s="12"/>
      <c r="Z96" s="12"/>
      <c r="AA96" s="12"/>
      <c r="AB96" s="12"/>
      <c r="AC96" s="12"/>
      <c r="AD96" s="12"/>
      <c r="AE96" s="12"/>
      <c r="AF96" s="46"/>
      <c r="AG96" s="46"/>
      <c r="AH96" s="12"/>
      <c r="AI96" s="14"/>
      <c r="AJ96" s="12"/>
      <c r="AK96" s="12"/>
      <c r="AL96" s="47"/>
      <c r="AM96" s="12"/>
    </row>
    <row r="97" spans="1:39" ht="42" customHeight="1">
      <c r="A97" s="12"/>
      <c r="B97" s="12"/>
      <c r="C97" s="12"/>
      <c r="D97" s="12"/>
      <c r="E97" s="12"/>
      <c r="F97" s="12"/>
      <c r="G97" s="12"/>
      <c r="H97" s="12"/>
      <c r="I97" s="12"/>
      <c r="J97" s="12"/>
      <c r="K97" s="12"/>
      <c r="L97" s="12"/>
      <c r="M97" s="12"/>
      <c r="N97" s="12"/>
      <c r="O97" s="12"/>
      <c r="P97" s="12"/>
      <c r="Q97" s="12"/>
      <c r="R97" s="12"/>
      <c r="S97" s="12"/>
      <c r="T97" s="12"/>
      <c r="U97" s="12"/>
      <c r="V97" s="12"/>
      <c r="W97" s="13"/>
      <c r="X97" s="12"/>
      <c r="Y97" s="12"/>
      <c r="Z97" s="12"/>
      <c r="AA97" s="12"/>
      <c r="AB97" s="12"/>
      <c r="AC97" s="12"/>
      <c r="AD97" s="12"/>
      <c r="AE97" s="12"/>
      <c r="AF97" s="46"/>
      <c r="AG97" s="46"/>
      <c r="AH97" s="12"/>
      <c r="AI97" s="14"/>
      <c r="AJ97" s="12"/>
      <c r="AK97" s="12"/>
      <c r="AL97" s="47"/>
      <c r="AM97" s="12"/>
    </row>
    <row r="98" spans="1:39" ht="42" customHeight="1">
      <c r="A98" s="12"/>
      <c r="B98" s="12"/>
      <c r="C98" s="12"/>
      <c r="D98" s="12"/>
      <c r="E98" s="12"/>
      <c r="F98" s="12"/>
      <c r="G98" s="12"/>
      <c r="H98" s="12"/>
      <c r="I98" s="12"/>
      <c r="J98" s="12"/>
      <c r="K98" s="12"/>
      <c r="L98" s="12"/>
      <c r="M98" s="12"/>
      <c r="N98" s="12"/>
      <c r="O98" s="12"/>
      <c r="P98" s="12"/>
      <c r="Q98" s="12"/>
      <c r="R98" s="12"/>
      <c r="S98" s="12"/>
      <c r="T98" s="12"/>
      <c r="U98" s="12"/>
      <c r="V98" s="12"/>
      <c r="W98" s="13"/>
      <c r="X98" s="12"/>
      <c r="Y98" s="12"/>
      <c r="Z98" s="12"/>
      <c r="AA98" s="12"/>
      <c r="AB98" s="12"/>
      <c r="AC98" s="12"/>
      <c r="AD98" s="12"/>
      <c r="AE98" s="12"/>
      <c r="AF98" s="46"/>
      <c r="AG98" s="46"/>
      <c r="AH98" s="12"/>
      <c r="AI98" s="14"/>
      <c r="AJ98" s="12"/>
      <c r="AK98" s="12"/>
      <c r="AL98" s="47"/>
      <c r="AM98" s="12"/>
    </row>
    <row r="99" spans="1:39" ht="42" customHeight="1">
      <c r="A99" s="12"/>
      <c r="B99" s="12"/>
      <c r="C99" s="12"/>
      <c r="D99" s="12"/>
      <c r="E99" s="12"/>
      <c r="F99" s="12"/>
      <c r="G99" s="12"/>
      <c r="H99" s="12"/>
      <c r="I99" s="12"/>
      <c r="J99" s="12"/>
      <c r="K99" s="12"/>
      <c r="L99" s="12"/>
      <c r="M99" s="12"/>
      <c r="N99" s="12"/>
      <c r="O99" s="12"/>
      <c r="P99" s="12"/>
      <c r="Q99" s="12"/>
      <c r="R99" s="12"/>
      <c r="S99" s="12"/>
      <c r="T99" s="12"/>
      <c r="U99" s="12"/>
      <c r="V99" s="12"/>
      <c r="W99" s="13"/>
      <c r="X99" s="12"/>
      <c r="Y99" s="12"/>
      <c r="Z99" s="12"/>
      <c r="AA99" s="12"/>
      <c r="AB99" s="12"/>
      <c r="AC99" s="12"/>
      <c r="AD99" s="12"/>
      <c r="AE99" s="12"/>
      <c r="AF99" s="46"/>
      <c r="AG99" s="46"/>
      <c r="AH99" s="12"/>
      <c r="AI99" s="14"/>
      <c r="AJ99" s="12"/>
      <c r="AK99" s="12"/>
      <c r="AL99" s="47"/>
      <c r="AM99" s="12"/>
    </row>
    <row r="100" spans="1:39" ht="42"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3"/>
      <c r="X100" s="12"/>
      <c r="Y100" s="12"/>
      <c r="Z100" s="12"/>
      <c r="AA100" s="12"/>
      <c r="AB100" s="12"/>
      <c r="AC100" s="12"/>
      <c r="AD100" s="12"/>
      <c r="AE100" s="12"/>
      <c r="AF100" s="46"/>
      <c r="AG100" s="46"/>
      <c r="AH100" s="12"/>
      <c r="AI100" s="14"/>
      <c r="AJ100" s="12"/>
      <c r="AK100" s="12"/>
      <c r="AL100" s="47"/>
      <c r="AM100" s="12"/>
    </row>
    <row r="101" spans="1:39" ht="42"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3"/>
      <c r="X101" s="12"/>
      <c r="Y101" s="12"/>
      <c r="Z101" s="12"/>
      <c r="AA101" s="12"/>
      <c r="AB101" s="12"/>
      <c r="AC101" s="12"/>
      <c r="AD101" s="12"/>
      <c r="AE101" s="12"/>
      <c r="AF101" s="46"/>
      <c r="AG101" s="46"/>
      <c r="AH101" s="12"/>
      <c r="AI101" s="14"/>
      <c r="AJ101" s="12"/>
      <c r="AK101" s="12"/>
      <c r="AL101" s="47"/>
      <c r="AM101" s="12"/>
    </row>
    <row r="102" spans="1:39" ht="42"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3"/>
      <c r="X102" s="12"/>
      <c r="Y102" s="12"/>
      <c r="Z102" s="12"/>
      <c r="AA102" s="12"/>
      <c r="AB102" s="12"/>
      <c r="AC102" s="12"/>
      <c r="AD102" s="12"/>
      <c r="AE102" s="12"/>
      <c r="AF102" s="46"/>
      <c r="AG102" s="46"/>
      <c r="AH102" s="12"/>
      <c r="AI102" s="14"/>
      <c r="AJ102" s="12"/>
      <c r="AK102" s="12"/>
      <c r="AL102" s="47"/>
      <c r="AM102" s="12"/>
    </row>
    <row r="103" spans="1:39" ht="42"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3"/>
      <c r="X103" s="12"/>
      <c r="Y103" s="12"/>
      <c r="Z103" s="12"/>
      <c r="AA103" s="12"/>
      <c r="AB103" s="12"/>
      <c r="AC103" s="12"/>
      <c r="AD103" s="12"/>
      <c r="AE103" s="12"/>
      <c r="AF103" s="46"/>
      <c r="AG103" s="46"/>
      <c r="AH103" s="12"/>
      <c r="AI103" s="14"/>
      <c r="AJ103" s="12"/>
      <c r="AK103" s="12"/>
      <c r="AL103" s="47"/>
      <c r="AM103" s="12"/>
    </row>
    <row r="104" spans="1:39" ht="42"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3"/>
      <c r="X104" s="12"/>
      <c r="Y104" s="12"/>
      <c r="Z104" s="12"/>
      <c r="AA104" s="12"/>
      <c r="AB104" s="12"/>
      <c r="AC104" s="12"/>
      <c r="AD104" s="12"/>
      <c r="AE104" s="12"/>
      <c r="AF104" s="46"/>
      <c r="AG104" s="46"/>
      <c r="AH104" s="12"/>
      <c r="AI104" s="14"/>
      <c r="AJ104" s="12"/>
      <c r="AK104" s="12"/>
      <c r="AL104" s="47"/>
      <c r="AM104" s="12"/>
    </row>
    <row r="105" spans="1:39" ht="42"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3"/>
      <c r="X105" s="12"/>
      <c r="Y105" s="12"/>
      <c r="Z105" s="12"/>
      <c r="AA105" s="12"/>
      <c r="AB105" s="12"/>
      <c r="AC105" s="12"/>
      <c r="AD105" s="12"/>
      <c r="AE105" s="12"/>
      <c r="AF105" s="46"/>
      <c r="AG105" s="46"/>
      <c r="AH105" s="12"/>
      <c r="AI105" s="14"/>
      <c r="AJ105" s="12"/>
      <c r="AK105" s="12"/>
      <c r="AL105" s="47"/>
      <c r="AM105" s="12"/>
    </row>
    <row r="106" spans="1:39" ht="42"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3"/>
      <c r="X106" s="12"/>
      <c r="Y106" s="12"/>
      <c r="Z106" s="12"/>
      <c r="AA106" s="12"/>
      <c r="AB106" s="12"/>
      <c r="AC106" s="12"/>
      <c r="AD106" s="12"/>
      <c r="AE106" s="12"/>
      <c r="AF106" s="46"/>
      <c r="AG106" s="46"/>
      <c r="AH106" s="12"/>
      <c r="AI106" s="14"/>
      <c r="AJ106" s="12"/>
      <c r="AK106" s="12"/>
      <c r="AL106" s="47"/>
      <c r="AM106" s="12"/>
    </row>
    <row r="107" spans="1:39" ht="42"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3"/>
      <c r="X107" s="12"/>
      <c r="Y107" s="12"/>
      <c r="Z107" s="12"/>
      <c r="AA107" s="12"/>
      <c r="AB107" s="12"/>
      <c r="AC107" s="12"/>
      <c r="AD107" s="12"/>
      <c r="AE107" s="12"/>
      <c r="AF107" s="46"/>
      <c r="AG107" s="46"/>
      <c r="AH107" s="12"/>
      <c r="AI107" s="14"/>
      <c r="AJ107" s="12"/>
      <c r="AK107" s="12"/>
      <c r="AL107" s="47"/>
      <c r="AM107" s="12"/>
    </row>
    <row r="108" spans="1:39" ht="42"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3"/>
      <c r="X108" s="12"/>
      <c r="Y108" s="12"/>
      <c r="Z108" s="12"/>
      <c r="AA108" s="12"/>
      <c r="AB108" s="12"/>
      <c r="AC108" s="12"/>
      <c r="AD108" s="12"/>
      <c r="AE108" s="12"/>
      <c r="AF108" s="46"/>
      <c r="AG108" s="46"/>
      <c r="AH108" s="12"/>
      <c r="AI108" s="14"/>
      <c r="AJ108" s="12"/>
      <c r="AK108" s="12"/>
      <c r="AL108" s="47"/>
      <c r="AM108" s="12"/>
    </row>
  </sheetData>
  <sheetProtection password="D84D" sheet="1" objects="1" scenarios="1" formatCells="1" formatColumns="1" formatRows="1" insertColumns="1" insertRows="1" insertHyperlinks="1" deleteColumns="1" deleteRows="1" sort="1" autoFilter="1" pivotTables="1" selectLockedCells="0" selectUnlockedCells="0"/>
  <mergeCells count="2">
    <mergeCell ref="A1:AA1"/>
    <mergeCell ref="A2:AA3"/>
  </mergeCells>
  <phoneticPr fontId="7" type="noConversion"/>
  <conditionalFormatting sqref="A9:AM108">
    <cfRule type="expression" dxfId="26" priority="1">
      <formula>OR($B9="Unapproved found",$B9="Restricted",$B9="Suspended")</formula>
    </cfRule>
  </conditionalFormatting>
  <conditionalFormatting sqref="B9:B108">
    <cfRule type="expression" dxfId="25" priority="18">
      <formula>AND($B9="Routine use",$AD9&lt;&gt;"Routine use authorized",$AD9&lt;&gt;"Authorized with conditions")</formula>
    </cfRule>
  </conditionalFormatting>
  <conditionalFormatting sqref="C9:C108">
    <cfRule type="expression" dxfId="24" priority="17">
      <formula>AND($AD9="Routine use authorized",$C9&lt;&gt;"Stage 4 - Routine use authorized",$C9&lt;&gt;"Stage 5 - Change, correct, retire")</formula>
    </cfRule>
  </conditionalFormatting>
  <conditionalFormatting sqref="G9:G108">
    <cfRule type="expression" dxfId="23" priority="2">
      <formula>AND($R9="Yes - critical GxP function",OR($G9="Generative AI or LLM",$G9="Retrieval + generative (RAG)",$G9="Agent (can execute actions)",$G9="Dynamic / predictive model"))</formula>
    </cfRule>
  </conditionalFormatting>
  <conditionalFormatting sqref="N5">
    <cfRule type="expression" dxfId="22" priority="12">
      <formula>$N$5&gt;0</formula>
    </cfRule>
  </conditionalFormatting>
  <conditionalFormatting sqref="R9:R108">
    <cfRule type="expression" dxfId="21" priority="3">
      <formula>AND($R9="Yes - critical GxP function",OR($G9="Generative AI or LLM",$G9="Retrieval + generative (RAG)",$G9="Agent (can execute actions)",$G9="Dynamic / predictive model"))</formula>
    </cfRule>
  </conditionalFormatting>
  <conditionalFormatting sqref="S9:S108">
    <cfRule type="expression" dxfId="20" priority="8">
      <formula>$S9="3 - High (product, patient, or data-integrity impact)"</formula>
    </cfRule>
  </conditionalFormatting>
  <conditionalFormatting sqref="T5">
    <cfRule type="expression" dxfId="19" priority="11">
      <formula>$T$5&gt;0</formula>
    </cfRule>
  </conditionalFormatting>
  <conditionalFormatting sqref="V9:V108">
    <cfRule type="expression" dxfId="18" priority="9">
      <formula>AND(OR($T9="Execute with approval",$T9="Execute autonomously",$G9="Agent (can execute actions)"),$V9="")</formula>
    </cfRule>
  </conditionalFormatting>
  <conditionalFormatting sqref="W5">
    <cfRule type="expression" priority="13">
      <formula>W5&gt;0</formula>
    </cfRule>
    <cfRule type="expression" dxfId="17" priority="19">
      <formula>$W$5&gt;0</formula>
    </cfRule>
  </conditionalFormatting>
  <conditionalFormatting sqref="W9:W108">
    <cfRule type="expression" dxfId="16" priority="6">
      <formula>$W9="None - not acceptable for GxP"</formula>
    </cfRule>
  </conditionalFormatting>
  <conditionalFormatting sqref="X9:X108">
    <cfRule type="expression" dxfId="15" priority="7">
      <formula>OR($X9="Not qualified",$X9="Requalification due (workflow changed)")</formula>
    </cfRule>
  </conditionalFormatting>
  <conditionalFormatting sqref="Y9:Y108">
    <cfRule type="expression" dxfId="14" priority="10">
      <formula>AND(OR($T9="Execute with approval",$T9="Execute autonomously",$G9="Agent (can execute actions)"),$Y9="")</formula>
    </cfRule>
  </conditionalFormatting>
  <conditionalFormatting sqref="Z5">
    <cfRule type="expression" dxfId="13" priority="20">
      <formula>$Z$5&gt;0</formula>
    </cfRule>
  </conditionalFormatting>
  <conditionalFormatting sqref="AC9:AC108">
    <cfRule type="expression" dxfId="12" priority="5">
      <formula>OR($AC9="Not started",$AC9="Complete - findings open",$AC9="In progress")</formula>
    </cfRule>
  </conditionalFormatting>
  <conditionalFormatting sqref="AD9:AD108">
    <cfRule type="expression" dxfId="11" priority="16">
      <formula>AND($AD9="Routine use authorized",$C9&lt;&gt;"Stage 4 - Routine use authorized",$C9&lt;&gt;"Stage 5 - Change, correct, retire")</formula>
    </cfRule>
  </conditionalFormatting>
  <conditionalFormatting sqref="AE9:AE108">
    <cfRule type="expression" dxfId="10" priority="14">
      <formula>AND(OR($AD9="Pilot authorized",$AD9="Routine use authorized",$AD9="Authorized with conditions"),$AE9="")</formula>
    </cfRule>
  </conditionalFormatting>
  <conditionalFormatting sqref="AF9:AF108">
    <cfRule type="expression" dxfId="9" priority="15">
      <formula>AND(OR($AD9="Pilot authorized",$AD9="Routine use authorized",$AD9="Authorized with conditions"),$AF9="")</formula>
    </cfRule>
  </conditionalFormatting>
  <conditionalFormatting sqref="AG9:AG108">
    <cfRule type="expression" dxfId="8" priority="4">
      <formula>OR(AND(ISNUMBER($AG9),$AG9&lt;TODAY()),AND($A9&lt;&gt;"",$AG9=""))</formula>
    </cfRule>
  </conditionalFormatting>
  <dataValidations count="1">
    <dataValidation type="date" operator="between" allowBlank="1" showErrorMessage="1" errorTitle="Date required" error="Enter a real date (for example 19Sep2026 or 09/19/2026), not text." sqref="AF9:AF108 AG9:AG108 AL9:AL108">
      <formula1>42005</formula1>
      <formula2>73415</formula2>
    </dataValidation>
  </dataValidations>
  <pageMargins left="0.7" right="0.7" top="0.75" bottom="0.75" header="0.3" footer="0.3"/>
  <headerFooter>
    <oddHeader>&amp;C&amp;8GxP Frame AI Use Inventory | v4.2</oddHeader>
    <oddFooter>&amp;L&amp;7Property of GxP Frame · AI Use Inventory v4.2 · Preview copy - licensed editable package available on purchase
Operating aid; adapt and approve within the applicable quality system.&amp;R&amp;7Page &amp;P of &amp;N</oddFooter>
  </headerFooter>
  <tableParts count="1">
    <tablePart r:id="rId1"/>
  </tableParts>
  <extLst>
    <ext xmlns:x14="http://schemas.microsoft.com/office/spreadsheetml/2009/9/main" uri="{CCE6A557-97BC-4b89-ADB6-D9C93CAAB3DF}">
      <x14:dataValidations xmlns:xm="http://schemas.microsoft.com/office/excel/2006/main" count="12">
        <x14:dataValidation type="list" allowBlank="1" showInputMessage="1" showErrorMessage="1" errorTitle="Controlled value required" error="Use a value from the Lists tab. Free text here breaks the dashboard counters and the risk flags." xr:uid="{3F46DBAE-D720-9C4F-899D-E6D1F429A9CF}">
          <x14:formula1>
            <xm:f>Lists!$A$2:$A$9</xm:f>
          </x14:formula1>
          <xm:sqref>B9:B108</xm:sqref>
        </x14:dataValidation>
        <x14:dataValidation type="list" allowBlank="1" showInputMessage="1" showErrorMessage="1" errorTitle="Controlled value required" error="Use a value from the Lists tab. Free text here breaks the dashboard counters and the risk flags." xr:uid="{406F02EE-01D5-9246-8861-75E237C1B5F3}">
          <x14:formula1>
            <xm:f>Lists!$B$2:$B$7</xm:f>
          </x14:formula1>
          <xm:sqref>C9:C108</xm:sqref>
        </x14:dataValidation>
        <x14:dataValidation type="list" allowBlank="1" showInputMessage="1" showErrorMessage="1" errorTitle="Controlled value required" error="Use a value from the Lists tab. Free text here breaks the dashboard counters and the risk flags." xr:uid="{64FB1532-BFC2-394B-BF32-00894B25DFBB}">
          <x14:formula1>
            <xm:f>Lists!$C$2:$C$8</xm:f>
          </x14:formula1>
          <xm:sqref>G9:G108</xm:sqref>
        </x14:dataValidation>
        <x14:dataValidation type="list" allowBlank="1" showInputMessage="1" showErrorMessage="1" errorTitle="Controlled value required" error="Use a value from the Lists tab. Free text here breaks the dashboard counters and the risk flags." xr:uid="{A63EE466-33C1-1644-AC8B-C2C5C8AF4870}">
          <x14:formula1>
            <xm:f>Lists!$D$2:$D$5</xm:f>
          </x14:formula1>
          <xm:sqref>R9:R108</xm:sqref>
        </x14:dataValidation>
        <x14:dataValidation type="list" allowBlank="1" showInputMessage="1" showErrorMessage="1" errorTitle="Controlled value required" error="Use a value from the Lists tab. Free text here breaks the dashboard counters and the risk flags." xr:uid="{41B92A37-61D7-AF42-BAD3-943D0F7E3461}">
          <x14:formula1>
            <xm:f>Lists!$E$2:$E$5</xm:f>
          </x14:formula1>
          <xm:sqref>S9:S108</xm:sqref>
        </x14:dataValidation>
        <x14:dataValidation type="list" allowBlank="1" showInputMessage="1" showErrorMessage="1" errorTitle="Controlled value required" error="Use a value from the Lists tab. Free text here breaks the dashboard counters and the risk flags." xr:uid="{BD44E11E-A176-8242-9C0C-57AEA79B94BF}">
          <x14:formula1>
            <xm:f>Lists!$F$2:$F$8</xm:f>
          </x14:formula1>
          <xm:sqref>T9:T108</xm:sqref>
        </x14:dataValidation>
        <x14:dataValidation type="list" allowBlank="1" showInputMessage="1" showErrorMessage="1" errorTitle="Controlled value required" error="Use a value from the Lists tab. Free text here breaks the dashboard counters and the risk flags." xr:uid="{F601DD5C-44E0-C642-838F-8EAD634524FF}">
          <x14:formula1>
            <xm:f>Lists!$G$2:$G$6</xm:f>
          </x14:formula1>
          <xm:sqref>Q9:Q108</xm:sqref>
        </x14:dataValidation>
        <x14:dataValidation type="list" allowBlank="1" showInputMessage="1" showErrorMessage="1" errorTitle="Controlled value required" error="Use a value from the Lists tab. Free text here breaks the dashboard counters and the risk flags." xr:uid="{AADB548B-B2E9-FD43-B8F5-131762BF5FBF}">
          <x14:formula1>
            <xm:f>Lists!$H$2:$H$6</xm:f>
          </x14:formula1>
          <xm:sqref>W9:W108</xm:sqref>
        </x14:dataValidation>
        <x14:dataValidation type="list" allowBlank="1" showInputMessage="1" showErrorMessage="1" errorTitle="Controlled value required" error="Use a value from the Lists tab. Free text here breaks the dashboard counters and the risk flags." xr:uid="{A87DD62A-6E06-5347-967E-DDAB1E93E0BC}">
          <x14:formula1>
            <xm:f>Lists!$I$2:$I$5</xm:f>
          </x14:formula1>
          <xm:sqref>X9:X108</xm:sqref>
        </x14:dataValidation>
        <x14:dataValidation type="list" allowBlank="1" showInputMessage="1" showErrorMessage="1" errorTitle="Controlled value required" error="Use a value from the Lists tab. Free text here breaks the dashboard counters and the risk flags." xr:uid="{221451B8-F792-7144-BEE1-3BB73C31ADA7}">
          <x14:formula1>
            <xm:f>Lists!$J$2:$J$6</xm:f>
          </x14:formula1>
          <xm:sqref>AC9:AC108</xm:sqref>
        </x14:dataValidation>
        <x14:dataValidation type="list" allowBlank="1" showInputMessage="1" showErrorMessage="1" errorTitle="Controlled value required" error="Use a value from the Lists tab. Free text here breaks the dashboard counters and the risk flags." xr:uid="{8CCF7853-03A8-5944-A79C-64CB9C8954F7}">
          <x14:formula1>
            <xm:f>Lists!$K$2:$K$9</xm:f>
          </x14:formula1>
          <xm:sqref>AD9:AD108</xm:sqref>
        </x14:dataValidation>
        <x14:dataValidation type="list" allowBlank="1" showInputMessage="1" showErrorMessage="1" errorTitle="Controlled value required" error="Use a value from the Lists tab. Free text here breaks the dashboard counters and the risk flags." xr:uid="{6B8F8349-B3C3-6148-AF92-E20F2C417A4B}">
          <x14:formula1>
            <xm:f>Lists!$L$2:$L$10</xm:f>
          </x14:formula1>
          <xm:sqref>AK9:AK108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F6470"/>
  </sheetPr>
  <dimension ref="A1:F49"/>
  <sheetViews>
    <sheetView showGridLines="0" workbookViewId="0">
      <pane ySplit="7" topLeftCell="A8" activePane="bottomLeft" state="frozen"/>
      <selection pane="bottomLeft" activeCell="E13" sqref="E13"/>
    </sheetView>
  </sheetViews>
  <sheetFormatPr baseColWidth="10" defaultColWidth="8.83203125" defaultRowHeight="14"/>
  <cols>
    <col min="1" max="1" width="20" customWidth="1"/>
    <col min="2" max="3" width="36" customWidth="1"/>
    <col min="4" max="4" width="42" customWidth="1"/>
    <col min="5" max="5" width="34" customWidth="1"/>
    <col min="6" max="6" width="24" customWidth="1"/>
  </cols>
  <sheetData>
    <row r="1" spans="1:6" ht="34" customHeight="1">
      <c r="A1" s="34" t="s">
        <v>31</v>
      </c>
      <c r="B1" s="34"/>
      <c r="C1" s="34"/>
      <c r="D1" s="34"/>
      <c r="E1" s="34"/>
      <c r="F1" s="34"/>
    </row>
    <row r="2" spans="1:1">
      <c r="A2" s="50" t="inlineStr">
        <is>
          <t>Property of GxP Frame · AI Use Inventory v4.2 · Preview copy - licensed editable package available on purchase · © 2026 GxP Frame. All rights reserved.</t>
        </is>
      </c>
    </row>
    <row r="3" spans="1:6" ht="28" customHeight="1">
      <c r="A3" s="35" t="s">
        <v>32</v>
      </c>
      <c r="B3" s="35"/>
      <c r="C3" s="35"/>
      <c r="D3" s="35"/>
      <c r="E3" s="35"/>
      <c r="F3" s="35"/>
    </row>
    <row r="4" spans="1:6" ht="28" customHeight="1">
      <c r="A4" s="35"/>
      <c r="B4" s="35"/>
      <c r="C4" s="35"/>
      <c r="D4" s="35"/>
      <c r="E4" s="35"/>
      <c r="F4" s="35"/>
    </row>
    <row r="7" spans="1:6" ht="58" customHeight="1">
      <c r="A7" s="1" t="s">
        <v>33</v>
      </c>
      <c r="B7" s="1" t="s">
        <v>34</v>
      </c>
      <c r="C7" s="1" t="s">
        <v>35</v>
      </c>
      <c r="D7" s="1" t="s">
        <v>36</v>
      </c>
      <c r="E7" s="1" t="s">
        <v>37</v>
      </c>
      <c r="F7" s="1" t="s">
        <v>38</v>
      </c>
    </row>
    <row r="8" spans="1:6" ht="58" customHeight="1">
      <c r="A8" s="2" t="s">
        <v>39</v>
      </c>
      <c r="B8" s="2" t="s">
        <v>40</v>
      </c>
      <c r="C8" s="2" t="s">
        <v>41</v>
      </c>
      <c r="D8" s="2" t="s">
        <v>42</v>
      </c>
      <c r="E8" s="2" t="s">
        <v>43</v>
      </c>
      <c r="F8" s="2" t="s">
        <v>9</v>
      </c>
    </row>
    <row r="9" spans="1:6" ht="58" customHeight="1">
      <c r="A9" s="2" t="s">
        <v>44</v>
      </c>
      <c r="B9" s="2" t="s">
        <v>45</v>
      </c>
      <c r="C9" s="2" t="s">
        <v>46</v>
      </c>
      <c r="D9" s="2" t="s">
        <v>47</v>
      </c>
      <c r="E9" s="2" t="s">
        <v>48</v>
      </c>
      <c r="F9" s="2" t="s">
        <v>49</v>
      </c>
    </row>
    <row r="10" spans="1:6" ht="58" customHeight="1">
      <c r="A10" s="2" t="s">
        <v>50</v>
      </c>
      <c r="B10" s="2" t="s">
        <v>51</v>
      </c>
      <c r="C10" s="2" t="s">
        <v>52</v>
      </c>
      <c r="D10" s="2" t="s">
        <v>53</v>
      </c>
      <c r="E10" s="2" t="s">
        <v>54</v>
      </c>
      <c r="F10" s="2" t="s">
        <v>12</v>
      </c>
    </row>
    <row r="11" spans="1:6" ht="58" customHeight="1">
      <c r="A11" s="2" t="s">
        <v>55</v>
      </c>
      <c r="B11" s="2" t="s">
        <v>56</v>
      </c>
      <c r="C11" s="2" t="s">
        <v>57</v>
      </c>
      <c r="D11" s="2" t="s">
        <v>58</v>
      </c>
      <c r="E11" s="2" t="s">
        <v>59</v>
      </c>
      <c r="F11" s="2" t="s">
        <v>11</v>
      </c>
    </row>
    <row r="12" spans="1:6" ht="58" customHeight="1">
      <c r="A12" s="2" t="s">
        <v>60</v>
      </c>
      <c r="B12" s="2" t="s">
        <v>61</v>
      </c>
      <c r="C12" s="2" t="s">
        <v>62</v>
      </c>
      <c r="D12" s="2" t="s">
        <v>63</v>
      </c>
      <c r="E12" s="2" t="s">
        <v>64</v>
      </c>
      <c r="F12" s="2" t="s">
        <v>10</v>
      </c>
    </row>
    <row r="13" spans="1:6" ht="58" customHeight="1">
      <c r="A13" s="2" t="s">
        <v>65</v>
      </c>
      <c r="B13" s="2" t="s">
        <v>66</v>
      </c>
      <c r="C13" s="2" t="s">
        <v>67</v>
      </c>
      <c r="D13" s="2" t="s">
        <v>68</v>
      </c>
      <c r="E13" s="2" t="s">
        <v>69</v>
      </c>
      <c r="F13" s="2" t="s">
        <v>70</v>
      </c>
    </row>
    <row r="14" spans="1:6" ht="58" customHeight="1">
      <c r="A14" s="2" t="s">
        <v>71</v>
      </c>
      <c r="B14" s="2" t="s">
        <v>72</v>
      </c>
      <c r="C14" s="2" t="s">
        <v>73</v>
      </c>
      <c r="D14" s="2" t="s">
        <v>74</v>
      </c>
      <c r="E14" s="2" t="s">
        <v>75</v>
      </c>
      <c r="F14" s="2" t="s">
        <v>76</v>
      </c>
    </row>
    <row r="15" spans="1:6" ht="58" customHeight="1">
      <c r="A15" s="2" t="s">
        <v>77</v>
      </c>
      <c r="B15" s="2" t="s">
        <v>78</v>
      </c>
      <c r="C15" s="2" t="s">
        <v>79</v>
      </c>
      <c r="D15" s="2" t="s">
        <v>80</v>
      </c>
      <c r="E15" s="2" t="s">
        <v>81</v>
      </c>
      <c r="F15" s="2" t="s">
        <v>82</v>
      </c>
    </row>
    <row r="16" spans="1:6" ht="58" customHeight="1">
      <c r="A16" s="28" t="s">
        <v>83</v>
      </c>
      <c r="B16" s="28" t="s">
        <v>84</v>
      </c>
      <c r="C16" s="28" t="s">
        <v>85</v>
      </c>
      <c r="D16" s="28" t="s">
        <v>86</v>
      </c>
      <c r="E16" s="28" t="s">
        <v>87</v>
      </c>
      <c r="F16" s="28" t="s">
        <v>88</v>
      </c>
    </row>
    <row r="17" spans="1:6" ht="58" customHeight="1">
      <c r="A17" s="2" t="s">
        <v>185</v>
      </c>
      <c r="B17" s="2" t="s">
        <v>186</v>
      </c>
      <c r="C17" s="2" t="s">
        <v>79</v>
      </c>
      <c r="D17" s="2" t="s">
        <v>187</v>
      </c>
      <c r="E17" s="2" t="s">
        <v>81</v>
      </c>
      <c r="F17" s="2" t="s">
        <v>82</v>
      </c>
    </row>
    <row r="18" spans="1:6" ht="58" customHeight="1">
      <c r="A18" s="2" t="s">
        <v>188</v>
      </c>
      <c r="B18" s="2" t="s">
        <v>189</v>
      </c>
      <c r="C18" s="2" t="s">
        <v>190</v>
      </c>
      <c r="D18" s="2" t="s">
        <v>191</v>
      </c>
      <c r="E18" s="2" t="s">
        <v>192</v>
      </c>
      <c r="F18" s="2" t="s">
        <v>193</v>
      </c>
    </row>
    <row r="19" spans="1:6" ht="58" customHeight="1">
      <c r="A19" s="2" t="s">
        <v>194</v>
      </c>
      <c r="B19" s="2" t="s">
        <v>195</v>
      </c>
      <c r="C19" s="2" t="s">
        <v>196</v>
      </c>
      <c r="D19" s="2" t="s">
        <v>197</v>
      </c>
      <c r="E19" s="2" t="s">
        <v>198</v>
      </c>
      <c r="F19" s="2" t="s">
        <v>10</v>
      </c>
    </row>
    <row r="20" spans="1:6" ht="58" customHeight="1">
      <c r="A20" s="2" t="s">
        <v>199</v>
      </c>
      <c r="B20" s="2" t="s">
        <v>200</v>
      </c>
      <c r="C20" s="2" t="s">
        <v>201</v>
      </c>
      <c r="D20" s="2" t="s">
        <v>202</v>
      </c>
      <c r="E20" s="2" t="s">
        <v>203</v>
      </c>
      <c r="F20" s="2" t="s">
        <v>11</v>
      </c>
    </row>
    <row r="21" spans="1:6" ht="58" customHeight="1">
      <c r="A21" s="2" t="s">
        <v>204</v>
      </c>
      <c r="B21" s="2" t="s">
        <v>205</v>
      </c>
      <c r="C21" s="2" t="s">
        <v>206</v>
      </c>
      <c r="D21" s="2" t="s">
        <v>207</v>
      </c>
      <c r="E21" s="2" t="s">
        <v>208</v>
      </c>
      <c r="F21" s="2" t="s">
        <v>9</v>
      </c>
    </row>
    <row r="22" spans="1:6" ht="58" customHeight="1">
      <c r="A22" s="2" t="s">
        <v>209</v>
      </c>
      <c r="B22" s="2" t="s">
        <v>210</v>
      </c>
      <c r="C22" s="2" t="s">
        <v>211</v>
      </c>
      <c r="D22" s="2" t="s">
        <v>212</v>
      </c>
      <c r="E22" s="2" t="s">
        <v>213</v>
      </c>
      <c r="F22" s="2" t="s">
        <v>214</v>
      </c>
    </row>
    <row r="25" spans="1:6" ht="15">
      <c r="A25" s="29" t="s">
        <v>89</v>
      </c>
      <c r="B25" s="29"/>
      <c r="C25" s="29"/>
      <c r="D25" s="29"/>
      <c r="E25" s="29"/>
      <c r="F25" s="29"/>
    </row>
    <row r="26" spans="1:6" ht="100" customHeight="1">
      <c r="A26" s="39" t="s">
        <v>275</v>
      </c>
      <c r="B26" s="39"/>
      <c r="C26" s="39"/>
      <c r="D26" s="39"/>
      <c r="E26" s="39"/>
      <c r="F26" s="39"/>
    </row>
    <row r="27" spans="1:6" ht="28" customHeight="1">
      <c r="A27" s="39"/>
      <c r="B27" s="39"/>
      <c r="C27" s="39"/>
      <c r="D27" s="39"/>
      <c r="E27" s="39"/>
      <c r="F27" s="39"/>
    </row>
    <row r="28" spans="1:6" ht="28" customHeight="1">
      <c r="A28" s="40"/>
      <c r="B28" s="40"/>
      <c r="C28" s="40"/>
      <c r="D28" s="40"/>
      <c r="E28" s="40"/>
      <c r="F28" s="40"/>
    </row>
    <row r="29" spans="1:6" ht="78" customHeight="1">
      <c r="A29" s="36" t="inlineStr">
        <is>
          <t xml:space="preserve">Four working tabs. Use inventory is the register. New entry is a vertical form for adding a record: fill the yellow cells, watch the ten live checks, and when the last one reads READY copy the grey staging row and Paste Special &gt; Values into the first empty inventory row. Never paste while the Use ID or owners check reads GAP. Use record shows any existing record vertically with eight gap checks. Lists holds the controlled vocabularies. Dropdowns reject free text and dates are enforced (decision date, next review date, last updated), because the counters and flags match exact values. This public preview is protected against editing. Edit access and adaptation instructions are supplied with the licensed package. The inventory highlights, in red, unapproved, restricted or suspended use, an overdue or missing next review date, an unacceptable review method or unqualified reviewer, a missing prohibited-actions or stop-trigger entry where execute authority is granted or the technology is an agent, an authorization asserted without a Gate Decision Record ID or decision date, lifecycle Routine use without a routine or conditional authorization, and a routine-use decision recorded before Stage 4. Amber marks a high risk tier, an open security or privacy review, and generative, retrieval-generative, agent, or dynamic model technology against a critical GxP function. Dates display as DDMMMYYYY (19Sep2026) to match the companion Gate Decision Record. Row 9 of the inventory is a worked example; clear it before use by selecting A9:AM9 and pressing Delete (row deletion is blocked by protection), then clear or reselect the Use ID on the Use record tab.</t>
        </is>
      </c>
      <c r="B29" s="36"/>
      <c r="C29" s="36"/>
      <c r="D29" s="36"/>
      <c r="E29" s="36"/>
      <c r="F29" s="36"/>
    </row>
    <row r="30" spans="1:6">
      <c r="A30" s="36"/>
      <c r="B30" s="36"/>
      <c r="C30" s="36"/>
      <c r="D30" s="36"/>
      <c r="E30" s="36"/>
      <c r="F30" s="36"/>
    </row>
    <row r="31" spans="1:6">
      <c r="A31" s="36"/>
      <c r="B31" s="36"/>
      <c r="C31" s="36"/>
      <c r="D31" s="36"/>
      <c r="E31" s="36"/>
      <c r="F31" s="36"/>
    </row>
    <row r="33" spans="1:6" ht="15">
      <c r="A33" s="37" t="s">
        <v>244</v>
      </c>
      <c r="B33" s="37"/>
      <c r="C33" s="37"/>
      <c r="D33" s="37"/>
      <c r="E33" s="37"/>
      <c r="F33" s="37"/>
    </row>
    <row r="34" spans="1:6" ht="15">
      <c r="A34" s="16" t="s">
        <v>232</v>
      </c>
      <c r="B34" s="16" t="s">
        <v>245</v>
      </c>
      <c r="C34" s="16" t="s">
        <v>246</v>
      </c>
    </row>
    <row r="35" spans="1:6" ht="42" customHeight="1">
      <c r="A35" s="30" t="s">
        <v>6</v>
      </c>
      <c r="B35" s="31" t="s">
        <v>247</v>
      </c>
      <c r="C35" s="2" t="s">
        <v>248</v>
      </c>
    </row>
    <row r="36" spans="1:6" ht="42" customHeight="1">
      <c r="A36" s="30" t="s">
        <v>16</v>
      </c>
      <c r="B36" s="31" t="s">
        <v>249</v>
      </c>
      <c r="C36" s="2" t="s">
        <v>250</v>
      </c>
    </row>
    <row r="37" spans="1:6" ht="42" customHeight="1">
      <c r="A37" s="30" t="s">
        <v>94</v>
      </c>
      <c r="B37" s="31" t="s">
        <v>251</v>
      </c>
      <c r="C37" s="2" t="s">
        <v>252</v>
      </c>
    </row>
    <row r="38" spans="1:6" ht="42" customHeight="1">
      <c r="A38" s="30" t="s">
        <v>95</v>
      </c>
      <c r="B38" s="31" t="s">
        <v>253</v>
      </c>
      <c r="C38" s="2" t="s">
        <v>254</v>
      </c>
    </row>
    <row r="39" spans="1:6" ht="42" customHeight="1">
      <c r="A39" s="30" t="s">
        <v>96</v>
      </c>
      <c r="B39" s="31" t="s">
        <v>255</v>
      </c>
      <c r="C39" s="2" t="s">
        <v>256</v>
      </c>
    </row>
    <row r="40" spans="1:6" ht="42" customHeight="1">
      <c r="A40" s="30" t="s">
        <v>97</v>
      </c>
      <c r="B40" s="31" t="s">
        <v>257</v>
      </c>
      <c r="C40" s="2" t="s">
        <v>258</v>
      </c>
    </row>
    <row r="41" spans="1:6" ht="42" customHeight="1">
      <c r="A41" s="30" t="s">
        <v>20</v>
      </c>
      <c r="B41" s="31" t="s">
        <v>259</v>
      </c>
      <c r="C41" s="2" t="s">
        <v>260</v>
      </c>
    </row>
    <row r="43" spans="1:6" ht="15">
      <c r="A43" s="38" t="s">
        <v>276</v>
      </c>
      <c r="B43" s="38"/>
      <c r="C43" s="38"/>
      <c r="D43" s="38"/>
      <c r="E43" s="38"/>
      <c r="F43" s="38"/>
    </row>
    <row r="44" spans="1:6" ht="30" customHeight="1">
      <c r="A44" s="33" t="s">
        <v>277</v>
      </c>
      <c r="B44" s="2" t="inlineStr">
        <is>
          <t>v4.2</t>
        </is>
      </c>
      <c r="C44" s="2" t="inlineStr">
        <is>
          <t xml:space="preserve">Structure, controlled vocabularies, built-in checks, entry form, and protection. v1.3: removed leftover dropdowns from free-text columns N, O, P, U, V; next review date must be a real date and a blank one is flagged; dynamic / predictive models added to the critical-GxP flag; entry-form paste rule added. v4.2: renumbered to the v4.2 toolkit release and re-anchored to Governing AI in Pharmaceutical Operations v4.2. Ownership notice, print header and footer, worksheet protection and read-only recommendation applied. No change to the field set, controlled vocabularies, built-in checks, or entry form.</t>
        </is>
      </c>
    </row>
    <row r="45" spans="1:6" ht="30" customHeight="1">
      <c r="A45" s="33" t="s">
        <v>280</v>
      </c>
      <c r="B45" s="2" t="inlineStr">
        <is>
          <t>Governing AI in Pharmaceutical Operations v4.2</t>
        </is>
      </c>
      <c r="C45" s="2" t="s">
        <v>282</v>
      </c>
    </row>
    <row r="46" spans="1:6" ht="30" customHeight="1">
      <c r="A46" s="33" t="s">
        <v>283</v>
      </c>
      <c r="B46" s="2" t="s">
        <v>284</v>
      </c>
      <c r="C46" s="2" t="s">
        <v>285</v>
      </c>
    </row>
    <row r="47" spans="1:6" ht="30" customHeight="1">
      <c r="A47" s="33" t="s">
        <v>286</v>
      </c>
      <c r="B47" s="2" t="s">
        <v>287</v>
      </c>
      <c r="C47" s="2" t="s">
        <v>288</v>
      </c>
    </row>
    <row r="48" spans="1:6" ht="30" customHeight="1">
      <c r="A48" s="33" t="s">
        <v>289</v>
      </c>
      <c r="B48" s="2" t="s">
        <v>290</v>
      </c>
      <c r="C48" s="2" t="s">
        <v>291</v>
      </c>
    </row>
    <row r="49" spans="1:3" ht="30" customHeight="1">
      <c r="A49" s="33" t="s">
        <v>292</v>
      </c>
      <c r="B49" s="2" t="s">
        <v>293</v>
      </c>
      <c r="C49" s="2" t="s">
        <v>294</v>
      </c>
    </row>
  </sheetData>
  <sheetProtection password="D84D" sheet="1" objects="1" scenarios="1" formatCells="1" formatColumns="1" formatRows="1" insertColumns="1" insertRows="1" insertHyperlinks="1" deleteColumns="1" deleteRows="1" sort="1" autoFilter="1" pivotTables="1" selectLockedCells="0" selectUnlockedCells="0"/>
  <mergeCells count="8">
    <mergeCell ref="A31:F31"/>
    <mergeCell ref="A33:F33"/>
    <mergeCell ref="A43:F43"/>
    <mergeCell ref="A1:F1"/>
    <mergeCell ref="A3:F4"/>
    <mergeCell ref="A26:F28"/>
    <mergeCell ref="A29:F29"/>
    <mergeCell ref="A30:F30"/>
  </mergeCells>
  <pageMargins left="0.7" right="0.7" top="0.75" bottom="0.75" header="0.3" footer="0.3"/>
  <headerFooter>
    <oddHeader>&amp;C&amp;8GxP Frame AI Use Inventory | v4.2</oddHeader>
    <oddFooter>&amp;L&amp;7Property of GxP Frame · AI Use Inventory v4.2 · Preview copy - licensed editable package available on purchase
Operating aid; adapt and approve within the applicable quality system.&amp;R&amp;7Page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E1053-B014-F940-81A9-8D53678FFB35}">
  <dimension ref="A1:L10"/>
  <sheetViews>
    <sheetView workbookViewId="0"/>
  </sheetViews>
  <sheetFormatPr baseColWidth="10" defaultRowHeight="14"/>
  <cols>
    <col min="1" max="12" width="25" customWidth="1"/>
  </cols>
  <sheetData>
    <row r="1" spans="1:12" ht="15">
      <c r="A1" s="32" t="s">
        <v>5</v>
      </c>
      <c r="B1" s="32" t="s">
        <v>90</v>
      </c>
      <c r="C1" s="32" t="s">
        <v>91</v>
      </c>
      <c r="D1" s="32" t="s">
        <v>92</v>
      </c>
      <c r="E1" s="32" t="s">
        <v>93</v>
      </c>
      <c r="F1" s="32" t="s">
        <v>19</v>
      </c>
      <c r="G1" s="32" t="s">
        <v>18</v>
      </c>
      <c r="H1" s="32" t="s">
        <v>95</v>
      </c>
      <c r="I1" s="32" t="s">
        <v>96</v>
      </c>
      <c r="J1" s="32" t="s">
        <v>24</v>
      </c>
      <c r="K1" s="32" t="s">
        <v>25</v>
      </c>
      <c r="L1" s="32" t="s">
        <v>216</v>
      </c>
    </row>
    <row r="2" spans="1:12">
      <c r="A2" t="s">
        <v>100</v>
      </c>
      <c r="B2" t="s">
        <v>108</v>
      </c>
      <c r="C2" t="s">
        <v>114</v>
      </c>
      <c r="D2" t="s">
        <v>121</v>
      </c>
      <c r="E2" t="s">
        <v>125</v>
      </c>
      <c r="F2" t="s">
        <v>128</v>
      </c>
      <c r="G2" t="s">
        <v>135</v>
      </c>
      <c r="H2" t="s">
        <v>140</v>
      </c>
      <c r="I2" t="s">
        <v>145</v>
      </c>
      <c r="J2" t="s">
        <v>149</v>
      </c>
      <c r="K2" t="s">
        <v>154</v>
      </c>
      <c r="L2" t="s">
        <v>217</v>
      </c>
    </row>
    <row r="3" spans="1:12">
      <c r="A3" t="s">
        <v>101</v>
      </c>
      <c r="B3" t="s">
        <v>109</v>
      </c>
      <c r="C3" t="s">
        <v>115</v>
      </c>
      <c r="D3" t="s">
        <v>122</v>
      </c>
      <c r="E3" t="s">
        <v>126</v>
      </c>
      <c r="F3" t="s">
        <v>129</v>
      </c>
      <c r="G3" t="s">
        <v>136</v>
      </c>
      <c r="H3" t="s">
        <v>141</v>
      </c>
      <c r="I3" t="s">
        <v>146</v>
      </c>
      <c r="J3" t="s">
        <v>150</v>
      </c>
      <c r="K3" t="s">
        <v>155</v>
      </c>
      <c r="L3" t="s">
        <v>218</v>
      </c>
    </row>
    <row r="4" spans="1:12">
      <c r="A4" t="s">
        <v>102</v>
      </c>
      <c r="B4" t="s">
        <v>110</v>
      </c>
      <c r="C4" t="s">
        <v>116</v>
      </c>
      <c r="D4" t="s">
        <v>123</v>
      </c>
      <c r="E4" t="s">
        <v>127</v>
      </c>
      <c r="F4" t="s">
        <v>130</v>
      </c>
      <c r="G4" t="s">
        <v>137</v>
      </c>
      <c r="H4" t="s">
        <v>142</v>
      </c>
      <c r="I4" t="s">
        <v>147</v>
      </c>
      <c r="J4" t="s">
        <v>151</v>
      </c>
      <c r="K4" t="s">
        <v>103</v>
      </c>
      <c r="L4" t="s">
        <v>219</v>
      </c>
    </row>
    <row r="5" spans="1:12">
      <c r="A5" t="s">
        <v>103</v>
      </c>
      <c r="B5" t="s">
        <v>111</v>
      </c>
      <c r="C5" t="s">
        <v>117</v>
      </c>
      <c r="D5" t="s">
        <v>124</v>
      </c>
      <c r="E5" t="s">
        <v>124</v>
      </c>
      <c r="F5" t="s">
        <v>131</v>
      </c>
      <c r="G5" t="s">
        <v>138</v>
      </c>
      <c r="H5" t="s">
        <v>143</v>
      </c>
      <c r="I5" t="s">
        <v>148</v>
      </c>
      <c r="J5" t="s">
        <v>152</v>
      </c>
      <c r="K5" t="s">
        <v>156</v>
      </c>
      <c r="L5" t="s">
        <v>220</v>
      </c>
    </row>
    <row r="6" spans="1:12">
      <c r="A6" t="s">
        <v>104</v>
      </c>
      <c r="B6" t="s">
        <v>112</v>
      </c>
      <c r="C6" t="s">
        <v>118</v>
      </c>
      <c r="F6" t="s">
        <v>132</v>
      </c>
      <c r="G6" t="s">
        <v>139</v>
      </c>
      <c r="H6" t="s">
        <v>144</v>
      </c>
      <c r="J6" t="s">
        <v>153</v>
      </c>
      <c r="K6" t="s">
        <v>157</v>
      </c>
      <c r="L6" t="s">
        <v>221</v>
      </c>
    </row>
    <row r="7" spans="1:12">
      <c r="A7" t="s">
        <v>105</v>
      </c>
      <c r="B7" t="s">
        <v>113</v>
      </c>
      <c r="C7" t="s">
        <v>119</v>
      </c>
      <c r="F7" t="s">
        <v>133</v>
      </c>
      <c r="K7" t="s">
        <v>105</v>
      </c>
      <c r="L7" t="s">
        <v>222</v>
      </c>
    </row>
    <row r="8" spans="1:12">
      <c r="A8" t="s">
        <v>106</v>
      </c>
      <c r="C8" t="s">
        <v>120</v>
      </c>
      <c r="F8" t="s">
        <v>134</v>
      </c>
      <c r="K8" t="s">
        <v>106</v>
      </c>
      <c r="L8" t="s">
        <v>223</v>
      </c>
    </row>
    <row r="9" spans="1:12">
      <c r="A9" t="s">
        <v>107</v>
      </c>
      <c r="K9" t="s">
        <v>107</v>
      </c>
      <c r="L9" t="s">
        <v>224</v>
      </c>
    </row>
    <row r="10" spans="1:12">
      <c r="L10" t="s">
        <v>225</v>
      </c>
    </row>
    <row r="11" spans="1:1">
      <c r="A11" s="50" t="inlineStr">
        <is>
          <t>Property of GxP Frame · AI Use Inventory v4.2 · Preview copy - licensed editable package available on purchase · © 2026 GxP Frame. All rights reserved.</t>
        </is>
      </c>
    </row>
  </sheetData>
  <sheetProtection password="D84D" sheet="1" objects="1" scenarios="1" formatCells="1" formatColumns="1" formatRows="1" insertColumns="1" insertRows="1" insertHyperlinks="1" deleteColumns="1" deleteRows="1" sort="1" autoFilter="1" pivotTables="1" selectLockedCells="0" selectUnlockedCells="0"/>
  <pageMargins left="0.7" right="0.7" top="0.75" bottom="0.75" header="0.3" footer="0.3"/>
  <headerFooter>
    <oddHeader>&amp;C&amp;8GxP Frame AI Use Inventory | v4.2</oddHeader>
    <oddFooter>&amp;L&amp;7Property of GxP Frame · AI Use Inventory v4.2 · Preview copy - licensed editable package available on purchase
Operating aid; adapt and approve within the applicable quality system.&amp;R&amp;7Page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53563-0723-CB41-AB64-90DB2C320F91}">
  <dimension ref="A1:E45"/>
  <sheetViews>
    <sheetView workbookViewId="0">
      <pane ySplit="6" topLeftCell="A7" activePane="bottomLeft" state="frozen"/>
      <selection pane="bottomLeft" activeCell="F12" sqref="F12"/>
    </sheetView>
  </sheetViews>
  <sheetFormatPr baseColWidth="10" defaultRowHeight="14"/>
  <cols>
    <col min="1" max="1" width="38.33203125" customWidth="1"/>
    <col min="2" max="2" width="86.6640625" customWidth="1"/>
    <col min="4" max="4" width="50" customWidth="1"/>
    <col min="5" max="5" width="11.6640625" customWidth="1"/>
  </cols>
  <sheetData>
    <row r="1" spans="1:5" ht="15">
      <c r="A1" s="41" t="s">
        <v>229</v>
      </c>
      <c r="B1" s="41"/>
      <c r="C1" s="41"/>
    </row>
    <row r="2" spans="1:1">
      <c r="A2" s="50" t="inlineStr">
        <is>
          <t>Property of GxP Frame · AI Use Inventory v4.2 · Preview copy - licensed editable package available on purchase · © 2026 GxP Frame. All rights reserved.</t>
        </is>
      </c>
    </row>
    <row r="3" spans="1:5" ht="15">
      <c r="A3" s="15" t="s">
        <v>230</v>
      </c>
      <c r="B3" s="21" t="s">
        <v>162</v>
      </c>
    </row>
    <row r="4" spans="1:5" ht="15">
      <c r="A4" s="42" t="s">
        <v>231</v>
      </c>
      <c r="B4" s="42"/>
      <c r="C4" s="42"/>
    </row>
    <row r="6" spans="1:5" ht="15">
      <c r="A6" s="16" t="s">
        <v>232</v>
      </c>
      <c r="B6" s="16" t="s">
        <v>233</v>
      </c>
      <c r="D6" s="17" t="s">
        <v>234</v>
      </c>
      <c r="E6" s="17" t="s">
        <v>235</v>
      </c>
    </row>
    <row r="7" spans="1:5" ht="30" customHeight="1">
      <c r="A7" s="18" t="s">
        <v>4</v>
      </c>
      <c r="B7" s="19" t="str">
        <f>IF($B$3="","",_xlfn.LET(_xlpm.v,IFERROR(_xlfn.XLOOKUP($B$3,'Use inventory'!$A$9:$A$108,'Use inventory'!A$9:A$108),"not found"),IF(LEN(_xlpm.v)=0,"",_xlpm.v)))</f>
        <v>EXAMPLE</v>
      </c>
      <c r="D7" s="19" t="s">
        <v>236</v>
      </c>
      <c r="E7" s="20" t="str">
        <f>IF($B$3="","",IF(AND(OR($B$36="Pilot authorized",$B$36="Routine use authorized",$B$36="Authorized with conditions"),OR(LEN($B$37)=0,LEN($B$38)=0)),"GAP","OK"))</f>
        <v>OK</v>
      </c>
    </row>
    <row r="8" spans="1:5" ht="30" customHeight="1">
      <c r="A8" s="18" t="s">
        <v>5</v>
      </c>
      <c r="B8" s="19" t="str">
        <f>IF($B$3="","",_xlfn.LET(_xlpm.v,IFERROR(_xlfn.XLOOKUP($B$3,'Use inventory'!$A$9:$A$108,'Use inventory'!B$9:B$108),"not found"),IF(LEN(_xlpm.v)=0,"",_xlpm.v)))</f>
        <v>Pilot authorized</v>
      </c>
      <c r="D8" s="19" t="s">
        <v>237</v>
      </c>
      <c r="E8" s="20" t="str">
        <f>IF($B$3="","",IF(AND($B$36="Routine use authorized",$B$9&lt;&gt;"Stage 4 - Routine use authorized",$B$9&lt;&gt;"Stage 5 - Change, correct, retire"),"GAP","OK"))</f>
        <v>OK</v>
      </c>
    </row>
    <row r="9" spans="1:5" ht="30" customHeight="1">
      <c r="A9" s="18" t="s">
        <v>90</v>
      </c>
      <c r="B9" s="19" t="str">
        <f>IF($B$3="","",_xlfn.LET(_xlpm.v,IFERROR(_xlfn.XLOOKUP($B$3,'Use inventory'!$A$9:$A$108,'Use inventory'!C$9:C$108),"not found"),IF(LEN(_xlpm.v)=0,"",_xlpm.v)))</f>
        <v>Stage 3 - Workflow tested</v>
      </c>
      <c r="D9" s="19" t="s">
        <v>238</v>
      </c>
      <c r="E9" s="20" t="str">
        <f>IF($B$3="","",IF(AND(OR($B$26="Execute with approval",$B$26="Execute autonomously",$B$13="Agent (can execute actions)"),LEN($B$28)=0),"GAP","OK"))</f>
        <v>OK</v>
      </c>
    </row>
    <row r="10" spans="1:5" ht="30" customHeight="1">
      <c r="A10" s="18" t="s">
        <v>6</v>
      </c>
      <c r="B10" s="19" t="str">
        <f>IF($B$3="","",_xlfn.LET(_xlpm.v,IFERROR(_xlfn.XLOOKUP($B$3,'Use inventory'!$A$9:$A$108,'Use inventory'!D$9:D$108),"not found"),IF(LEN(_xlpm.v)=0,"",_xlpm.v)))</f>
        <v>After an approved deviation investigation, opens one follow-up CAPA task in the linked system and updates one designated field on the deviation record</v>
      </c>
      <c r="D10" s="19" t="s">
        <v>239</v>
      </c>
      <c r="E10" s="20" t="str">
        <f>IF($B$3="","",IF(AND(OR($B$26="Execute with approval",$B$26="Execute autonomously",$B$13="Agent (can execute actions)"),LEN($B$31)=0),"GAP","OK"))</f>
        <v>OK</v>
      </c>
    </row>
    <row r="11" spans="1:5" ht="30" customHeight="1">
      <c r="A11" s="18" t="s">
        <v>7</v>
      </c>
      <c r="B11" s="19" t="str">
        <f>IF($B$3="","",_xlfn.LET(_xlpm.v,IFERROR(_xlfn.XLOOKUP($B$3,'Use inventory'!$A$9:$A$108,'Use inventory'!E$9:E$108),"not found"),IF(LEN(_xlpm.v)=0,"",_xlpm.v)))</f>
        <v>Deviation management / Site A (illustrative)</v>
      </c>
      <c r="D11" s="19" t="s">
        <v>240</v>
      </c>
      <c r="E11" s="20" t="str">
        <f>IF($B$3="","",IF(OR($B$29="None - not acceptable for GxP",$B$30="Not qualified",$B$30="Requalification due (workflow changed)",AND($B$24="Yes - non-critical GxP",$B$13="Generative AI or LLM",OR(LEN($B$29)=0,LEN($B$30)=0))),"GAP","OK"))</f>
        <v/>
      </c>
    </row>
    <row r="12" spans="1:5" ht="30" customHeight="1">
      <c r="A12" s="18" t="s">
        <v>8</v>
      </c>
      <c r="B12" s="19" t="str">
        <f>IF($B$3="","",_xlfn.LET(_xlpm.v,IFERROR(_xlfn.XLOOKUP($B$3,'Use inventory'!$A$9:$A$108,'Use inventory'!F$9:F$108),"not found"),IF(LEN(_xlpm.v)=0,"",_xlpm.v)))</f>
        <v>None. Records that a follow-up CAPA task was created; changes no quality decision</v>
      </c>
      <c r="D12" s="19" t="s">
        <v>241</v>
      </c>
      <c r="E12" s="20" t="str">
        <f>IF($B$3="","",IF($B$35="Complete - no findings","OK",IF($B$35="Not required (documented justification)","OK","GAP")))</f>
        <v>OK</v>
      </c>
    </row>
    <row r="13" spans="1:5" ht="30" customHeight="1">
      <c r="A13" s="18" t="s">
        <v>91</v>
      </c>
      <c r="B13" s="19" t="str">
        <f>IF($B$3="","",_xlfn.LET(_xlpm.v,IFERROR(_xlfn.XLOOKUP($B$3,'Use inventory'!$A$9:$A$108,'Use inventory'!G$9:G$108),"not found"),IF(LEN(_xlpm.v)=0,"",_xlpm.v)))</f>
        <v>Agent (can execute actions)</v>
      </c>
      <c r="D13" s="19" t="s">
        <v>242</v>
      </c>
      <c r="E13" s="20" t="str">
        <f>IF($B$3="","",IF(AND($B$24="Yes - critical GxP function",OR($B$13="Generative AI or LLM",$B$13="Dynamic / adaptive model (learns during use)")),"GAP","OK"))</f>
      </c>
    </row>
    <row r="14" spans="1:5" ht="30" customHeight="1">
      <c r="A14" s="18" t="s">
        <v>9</v>
      </c>
      <c r="B14" s="19" t="str">
        <f>IF($B$3="","",_xlfn.LET(_xlpm.v,IFERROR(_xlfn.XLOOKUP($B$3,'Use inventory'!$A$9:$A$108,'Use inventory'!H$9:H$108),"not found"),IF(LEN(_xlpm.v)=0,"",_xlpm.v)))</f>
        <v>Deviation process owner</v>
      </c>
      <c r="D14" s="19" t="s">
        <v>243</v>
      </c>
      <c r="E14" s="20" t="str">
        <f>IF($B$3="","",IF(OR(NOT(ISNUMBER($B$39)),$B$39&lt;TODAY()),"GAP","OK"))</f>
      </c>
    </row>
    <row r="15" spans="1:5" ht="30" customHeight="1">
      <c r="A15" s="18" t="s">
        <v>10</v>
      </c>
      <c r="B15" s="19" t="str">
        <f>IF($B$3="","",_xlfn.LET(_xlpm.v,IFERROR(_xlfn.XLOOKUP($B$3,'Use inventory'!$A$9:$A$108,'Use inventory'!I$9:I$108),"not found"),IF(LEN(_xlpm.v)=0,"",_xlpm.v)))</f>
        <v>Quality-unit representative</v>
      </c>
    </row>
    <row r="16" spans="1:5" ht="30" customHeight="1">
      <c r="A16" s="18" t="s">
        <v>11</v>
      </c>
      <c r="B16" s="19" t="str">
        <f>IF($B$3="","",_xlfn.LET(_xlpm.v,IFERROR(_xlfn.XLOOKUP($B$3,'Use inventory'!$A$9:$A$108,'Use inventory'!J$9:J$108),"not found"),IF(LEN(_xlpm.v)=0,"",_xlpm.v)))</f>
        <v>System owner, quality IT</v>
      </c>
    </row>
    <row r="17" spans="1:2" ht="30" customHeight="1">
      <c r="A17" s="18" t="s">
        <v>12</v>
      </c>
      <c r="B17" s="19" t="str">
        <f>IF($B$3="","",_xlfn.LET(_xlpm.v,IFERROR(_xlfn.XLOOKUP($B$3,'Use inventory'!$A$9:$A$108,'Use inventory'!K$9:K$108),"not found"),IF(LEN(_xlpm.v)=0,"",_xlpm.v)))</f>
        <v>Data owner, deviation and CAPA records</v>
      </c>
    </row>
    <row r="18" spans="1:2" ht="30" customHeight="1">
      <c r="A18" s="18" t="s">
        <v>13</v>
      </c>
      <c r="B18" s="19" t="str">
        <f>IF($B$3="","",_xlfn.LET(_xlpm.v,IFERROR(_xlfn.XLOOKUP($B$3,'Use inventory'!$A$9:$A$108,'Use inventory'!L$9:L$108),"not found"),IF(LEN(_xlpm.v)=0,"",_xlpm.v)))</f>
        <v>CAPA-Action-Agent-v1 (illustrative)</v>
      </c>
    </row>
    <row r="19" spans="1:2" ht="30" customHeight="1">
      <c r="A19" s="18" t="s">
        <v>14</v>
      </c>
      <c r="B19" s="19" t="str">
        <f>IF($B$3="","",_xlfn.LET(_xlpm.v,IFERROR(_xlfn.XLOOKUP($B$3,'Use inventory'!$A$9:$A$108,'Use inventory'!M$9:M$108),"not found"),IF(LEN(_xlpm.v)=0,"",_xlpm.v)))</f>
        <v>v1.0; approved configuration baseline under change control</v>
      </c>
    </row>
    <row r="20" spans="1:2" ht="30" customHeight="1">
      <c r="A20" s="18" t="s">
        <v>15</v>
      </c>
      <c r="B20" s="19" t="str">
        <f>IF($B$3="","",_xlfn.LET(_xlpm.v,IFERROR(_xlfn.XLOOKUP($B$3,'Use inventory'!$A$9:$A$108,'Use inventory'!N$9:N$108),"not found"),IF(LEN(_xlpm.v)=0,"",_xlpm.v)))</f>
        <v>Investigators initiate; quality-unit reviewer works the exception queue</v>
      </c>
    </row>
    <row r="21" spans="1:2" ht="30" customHeight="1">
      <c r="A21" s="18" t="s">
        <v>16</v>
      </c>
      <c r="B21" s="19" t="str">
        <f>IF($B$3="","",_xlfn.LET(_xlpm.v,IFERROR(_xlfn.XLOOKUP($B$3,'Use inventory'!$A$9:$A$108,'Use inventory'!O$9:O$108),"not found"),IF(LEN(_xlpm.v)=0,"",_xlpm.v)))</f>
        <v>Deviation records (approved versions, read only); linked CAPA task system (create one task, update one field)</v>
      </c>
    </row>
    <row r="22" spans="1:2" ht="30" customHeight="1">
      <c r="A22" s="18" t="s">
        <v>17</v>
      </c>
      <c r="B22" s="19" t="str">
        <f>IF($B$3="","",_xlfn.LET(_xlpm.v,IFERROR(_xlfn.XLOOKUP($B$3,'Use inventory'!$A$9:$A$108,'Use inventory'!P$9:P$108),"not found"),IF(LEN(_xlpm.v)=0,"",_xlpm.v)))</f>
        <v>GxP / internal</v>
      </c>
    </row>
    <row r="23" spans="1:2" ht="30" customHeight="1">
      <c r="A23" s="18" t="s">
        <v>18</v>
      </c>
      <c r="B23" s="19" t="str">
        <f>IF($B$3="","",_xlfn.LET(_xlpm.v,IFERROR(_xlfn.XLOOKUP($B$3,'Use inventory'!$A$9:$A$108,'Use inventory'!Q$9:Q$108),"not found"),IF(LEN(_xlpm.v)=0,"",_xlpm.v)))</f>
        <v>GxP record data</v>
      </c>
    </row>
    <row r="24" spans="1:2" ht="30" customHeight="1">
      <c r="A24" s="18" t="s">
        <v>92</v>
      </c>
      <c r="B24" s="19" t="str">
        <f>IF($B$3="","",_xlfn.LET(_xlpm.v,IFERROR(_xlfn.XLOOKUP($B$3,'Use inventory'!$A$9:$A$108,'Use inventory'!R$9:R$108),"not found"),IF(LEN(_xlpm.v)=0,"",_xlpm.v)))</f>
        <v>Yes - non-critical GxP</v>
      </c>
    </row>
    <row r="25" spans="1:2" ht="30" customHeight="1">
      <c r="A25" s="18" t="s">
        <v>93</v>
      </c>
      <c r="B25" s="19" t="str">
        <f>IF($B$3="","",_xlfn.LET(_xlpm.v,IFERROR(_xlfn.XLOOKUP($B$3,'Use inventory'!$A$9:$A$108,'Use inventory'!S$9:S$108),"not found"),IF(LEN(_xlpm.v)=0,"",_xlpm.v)))</f>
        <v>2 - Moderate</v>
      </c>
    </row>
    <row r="26" spans="1:2" ht="30" customHeight="1">
      <c r="A26" s="18" t="s">
        <v>19</v>
      </c>
      <c r="B26" s="19" t="str">
        <f>IF($B$3="","",_xlfn.LET(_xlpm.v,IFERROR(_xlfn.XLOOKUP($B$3,'Use inventory'!$A$9:$A$108,'Use inventory'!T$9:T$108),"not found"),IF(LEN(_xlpm.v)=0,"",_xlpm.v)))</f>
        <v>Execute with approval</v>
      </c>
    </row>
    <row r="27" spans="1:2" ht="30" customHeight="1">
      <c r="A27" s="18" t="s">
        <v>94</v>
      </c>
      <c r="B27" s="19" t="str">
        <f>IF($B$3="","",_xlfn.LET(_xlpm.v,IFERROR(_xlfn.XLOOKUP($B$3,'Use inventory'!$A$9:$A$108,'Use inventory'!U$9:U$108),"not found"),IF(LEN(_xlpm.v)=0,"",_xlpm.v)))</f>
        <v>Creates one task with the approved title and due-date pattern; updates the field "follow-up CAPA task created". Runs under a dedicated service identity with least privilege, not the launching investigator's credentials. Staffed hours only; idempotency key and pre-action duplicate check required</v>
      </c>
    </row>
    <row r="28" spans="1:2" ht="30" customHeight="1">
      <c r="A28" s="18" t="s">
        <v>20</v>
      </c>
      <c r="B28" s="19" t="str">
        <f>IF($B$3="","",_xlfn.LET(_xlpm.v,IFERROR(_xlfn.XLOOKUP($B$3,'Use inventory'!$A$9:$A$108,'Use inventory'!V$9:V$108),"not found"),IF(LEN(_xlpm.v)=0,"",_xlpm.v)))</f>
        <v>No root-cause determination, no edit to the approved investigation, no approval or CAPA closure, no product disposition, no external notification</v>
      </c>
    </row>
    <row r="29" spans="1:2" ht="30" customHeight="1">
      <c r="A29" s="18" t="s">
        <v>95</v>
      </c>
      <c r="B29" s="19" t="str">
        <f>IF($B$3="","",_xlfn.LET(_xlpm.v,IFERROR(_xlfn.XLOOKUP($B$3,'Use inventory'!$A$9:$A$108,'Use inventory'!W$9:W$108),"not found"),IF(LEN(_xlpm.v)=0,"",_xlpm.v)))</f>
        <v>Direct source comparison; each action independently reviewable, exceptions routed to a human queue</v>
      </c>
    </row>
    <row r="30" spans="1:2" ht="30" customHeight="1">
      <c r="A30" s="18" t="s">
        <v>96</v>
      </c>
      <c r="B30" s="19" t="str">
        <f>IF($B$3="","",_xlfn.LET(_xlpm.v,IFERROR(_xlfn.XLOOKUP($B$3,'Use inventory'!$A$9:$A$108,'Use inventory'!X$9:X$108),"not found"),IF(LEN(_xlpm.v)=0,"",_xlpm.v)))</f>
        <v>Challenge-case assessment passed</v>
      </c>
    </row>
    <row r="31" spans="1:2" ht="30" customHeight="1">
      <c r="A31" s="18" t="s">
        <v>97</v>
      </c>
      <c r="B31" s="19" t="str">
        <f>IF($B$3="","",_xlfn.LET(_xlpm.v,IFERROR(_xlfn.XLOOKUP($B$3,'Use inventory'!$A$9:$A$108,'Use inventory'!Y$9:Y$108),"not found"),IF(LEN(_xlpm.v)=0,"",_xlpm.v)))</f>
        <v>Suspend on: duplicate task creation, action on a stale approval, unauthorized write, inability to reconstruct an action, or failure of the human exception queue</v>
      </c>
    </row>
    <row r="32" spans="1:2" ht="30" customHeight="1">
      <c r="A32" s="18" t="s">
        <v>21</v>
      </c>
      <c r="B32" s="19" t="str">
        <f>IF($B$3="","",_xlfn.LET(_xlpm.v,IFERROR(_xlfn.XLOOKUP($B$3,'Use inventory'!$A$9:$A$108,'Use inventory'!Z$9:Z$108),"not found"),IF(LEN(_xlpm.v)=0,"",_xlpm.v)))</f>
        <v>CAPA task record and deviation record field in the quality system</v>
      </c>
    </row>
    <row r="33" spans="1:2" ht="30" customHeight="1">
      <c r="A33" s="18" t="s">
        <v>22</v>
      </c>
      <c r="B33" s="19" t="str">
        <f>IF($B$3="","",_xlfn.LET(_xlpm.v,IFERROR(_xlfn.XLOOKUP($B$3,'Use inventory'!$A$9:$A$108,'Use inventory'!AA$9:AA$108),"not found"),IF(LEN(_xlpm.v)=0,"",_xlpm.v)))</f>
        <v>Part 211 predicate records; Part 11 scope determination recorded; the agent applies no electronic signature</v>
      </c>
    </row>
    <row r="34" spans="1:2" ht="30" customHeight="1">
      <c r="A34" s="18" t="s">
        <v>23</v>
      </c>
      <c r="B34" s="19" t="str">
        <f>IF($B$3="","",_xlfn.LET(_xlpm.v,IFERROR(_xlfn.XLOOKUP($B$3,'Use inventory'!$A$9:$A$108,'Use inventory'!AB$9:AB$108),"not found"),IF(LEN(_xlpm.v)=0,"",_xlpm.v)))</f>
        <v>Linked CAPA system integration; service account managed by IT</v>
      </c>
    </row>
    <row r="35" spans="1:2" ht="30" customHeight="1">
      <c r="A35" s="18" t="s">
        <v>24</v>
      </c>
      <c r="B35" s="19" t="str">
        <f>IF($B$3="","",_xlfn.LET(_xlpm.v,IFERROR(_xlfn.XLOOKUP($B$3,'Use inventory'!$A$9:$A$108,'Use inventory'!AC$9:AC$108),"not found"),IF(LEN(_xlpm.v)=0,"",_xlpm.v)))</f>
        <v>Complete - no findings</v>
      </c>
    </row>
    <row r="36" spans="1:2" ht="30" customHeight="1">
      <c r="A36" s="18" t="s">
        <v>25</v>
      </c>
      <c r="B36" s="19" t="str">
        <f>IF($B$3="","",_xlfn.LET(_xlpm.v,IFERROR(_xlfn.XLOOKUP($B$3,'Use inventory'!$A$9:$A$108,'Use inventory'!AD$9:AD$108),"not found"),IF(LEN(_xlpm.v)=0,"",_xlpm.v)))</f>
        <v>Pilot authorized</v>
      </c>
    </row>
    <row r="37" spans="1:2" ht="30" customHeight="1">
      <c r="A37" s="18" t="s">
        <v>98</v>
      </c>
      <c r="B37" s="19" t="str">
        <f>IF($B$3="","",_xlfn.LET(_xlpm.v,IFERROR(_xlfn.XLOOKUP($B$3,'Use inventory'!$A$9:$A$108,'Use inventory'!AE$9:AE$108),"not found"),IF(LEN(_xlpm.v)=0,"",_xlpm.v)))</f>
        <v>GDR-2026-001</v>
      </c>
    </row>
    <row r="38" spans="1:2" ht="30" customHeight="1">
      <c r="A38" s="18" t="s">
        <v>26</v>
      </c>
      <c r="B38" s="49">
        <f>IF($B$3="","",_xlfn.LET(_xlpm.v,IFERROR(_xlfn.XLOOKUP($B$3,'Use inventory'!$A$9:$A$108,'Use inventory'!AF$9:AF$108),"not found"),IF(LEN(_xlpm.v)=0,"",_xlpm.v)))</f>
        <v>46284</v>
      </c>
    </row>
    <row r="39" spans="1:2" ht="30" customHeight="1">
      <c r="A39" s="18" t="s">
        <v>27</v>
      </c>
      <c r="B39" s="49">
        <f>IF($B$3="","",_xlfn.LET(_xlpm.v,IFERROR(_xlfn.XLOOKUP($B$3,'Use inventory'!$A$9:$A$108,'Use inventory'!AG$9:AG$108),"not found"),IF(LEN(_xlpm.v)=0,"",_xlpm.v)))</f>
        <v>46375</v>
      </c>
    </row>
    <row r="40" spans="1:2" ht="30" customHeight="1">
      <c r="A40" s="18" t="s">
        <v>28</v>
      </c>
      <c r="B40" s="19" t="str">
        <f>IF($B$3="","",_xlfn.LET(_xlpm.v,IFERROR(_xlfn.XLOOKUP($B$3,'Use inventory'!$A$9:$A$108,'Use inventory'!AH$9:AH$108),"not found"),IF(LEN(_xlpm.v)=0,"",_xlpm.v)))</f>
        <v>Approved validation/evidence repository location</v>
      </c>
    </row>
    <row r="41" spans="1:2" ht="30" customHeight="1">
      <c r="A41" s="18" t="s">
        <v>29</v>
      </c>
      <c r="B41" s="19" t="str">
        <f>IF($B$3="","",_xlfn.LET(_xlpm.v,IFERROR(_xlfn.XLOOKUP($B$3,'Use inventory'!$A$9:$A$108,'Use inventory'!AI$9:AI$108),"not found"),IF(LEN(_xlpm.v)=0,"",_xlpm.v)))</f>
        <v>Disable service identity, reconcile open tasks, retain action logs per retention schedule</v>
      </c>
    </row>
    <row r="42" spans="1:2" ht="30" customHeight="1">
      <c r="A42" s="18" t="s">
        <v>215</v>
      </c>
      <c r="B42" s="19" t="str">
        <f>IF($B$3="","",_xlfn.LET(_xlpm.v,IFERROR(_xlfn.XLOOKUP($B$3,'Use inventory'!$A$9:$A$108,'Use inventory'!AJ$9:AJ$108),"not found"),IF(LEN(_xlpm.v)=0,"",_xlpm.v)))</f>
        <v>CC-2026-0142 (configuration baseline); INC-2026-0031 (duplicate-task failure, corrected and retested)</v>
      </c>
    </row>
    <row r="43" spans="1:2" ht="30" customHeight="1">
      <c r="A43" s="18" t="s">
        <v>216</v>
      </c>
      <c r="B43" s="19" t="str">
        <f>IF($B$3="","",_xlfn.LET(_xlpm.v,IFERROR(_xlfn.XLOOKUP($B$3,'Use inventory'!$A$9:$A$108,'Use inventory'!AK$9:AK$108),"not found"),IF(LEN(_xlpm.v)=0,"",_xlpm.v)))</f>
        <v>None since last review</v>
      </c>
    </row>
    <row r="44" spans="1:2" ht="30" customHeight="1">
      <c r="A44" s="18" t="s">
        <v>99</v>
      </c>
      <c r="B44" s="49">
        <f>IF($B$3="","",_xlfn.LET(_xlpm.v,IFERROR(_xlfn.XLOOKUP($B$3,'Use inventory'!$A$9:$A$108,'Use inventory'!AL$9:AL$108),"not found"),IF(LEN(_xlpm.v)=0,"",_xlpm.v)))</f>
        <v>46284</v>
      </c>
    </row>
    <row r="45" spans="1:2" ht="30" customHeight="1">
      <c r="A45" s="18" t="s">
        <v>30</v>
      </c>
      <c r="B45" s="19" t="str">
        <f>IF($B$3="","",_xlfn.LET(_xlpm.v,IFERROR(_xlfn.XLOOKUP($B$3,'Use inventory'!$A$9:$A$108,'Use inventory'!AM$9:AM$108),"not found"),IF(LEN(_xlpm.v)=0,"",_xlpm.v)))</f>
        <v>EXAMPLE ROW - illustrative only, adapted from the worked example in Governing AI in Pharmaceutical Operations v4.2. Bounded pilot: up to 30 previously approved deviations at one site. Delete before use.</v>
      </c>
    </row>
  </sheetData>
  <sheetProtection password="D84D" sheet="1" objects="1" scenarios="1" formatCells="1" formatColumns="1" formatRows="1" insertColumns="1" insertRows="1" insertHyperlinks="1" deleteColumns="1" deleteRows="1" sort="1" autoFilter="1" pivotTables="1" selectLockedCells="0" selectUnlockedCells="0"/>
  <mergeCells count="2">
    <mergeCell ref="A1:C1"/>
    <mergeCell ref="A4:C4"/>
  </mergeCells>
  <conditionalFormatting sqref="E7:E14">
    <cfRule type="containsText" dxfId="7" priority="1" operator="containsText" text="GAP">
      <formula>NOT(ISERROR(SEARCH("GAP",E7)))</formula>
    </cfRule>
    <cfRule type="containsText" dxfId="6" priority="2" operator="containsText" text="OK">
      <formula>NOT(ISERROR(SEARCH("OK",E7)))</formula>
    </cfRule>
  </conditionalFormatting>
  <pageMargins left="0.7" right="0.7" top="0.75" bottom="0.75" header="0.3" footer="0.3"/>
  <headerFooter>
    <oddHeader>&amp;C&amp;8GxP Frame AI Use Inventory | v4.2</oddHeader>
    <oddFooter>&amp;L&amp;7Property of GxP Frame · AI Use Inventory v4.2 · Preview copy - licensed editable package available on purchase
Operating aid; adapt and approve within the applicable quality system.&amp;R&amp;7Page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95AE476-1982-9F48-AE81-B78D92DAA7AD}">
          <x14:formula1>
            <xm:f>'Use inventory'!$A$9:$A$108</xm:f>
          </x14:formula1>
          <xm:sqref>B3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87730-27FA-7246-BBCC-EF12630C38A4}">
  <dimension ref="A1:AM50"/>
  <sheetViews>
    <sheetView workbookViewId="0">
      <pane ySplit="5" topLeftCell="A6" activePane="bottomLeft" state="frozen"/>
      <selection pane="bottomLeft" activeCell="F12" sqref="F12"/>
    </sheetView>
  </sheetViews>
  <sheetFormatPr baseColWidth="10" defaultRowHeight="14"/>
  <cols>
    <col min="1" max="1" width="38.33203125" customWidth="1"/>
    <col min="2" max="2" width="71.6640625" customWidth="1"/>
    <col min="4" max="4" width="48.33203125" customWidth="1"/>
    <col min="5" max="5" width="13.33203125" customWidth="1"/>
  </cols>
  <sheetData>
    <row r="1" spans="1:5" ht="15">
      <c r="A1" s="41" t="s">
        <v>261</v>
      </c>
      <c r="B1" s="41"/>
      <c r="C1" s="41"/>
    </row>
    <row r="2" spans="1:1">
      <c r="A2" s="50" t="inlineStr">
        <is>
          <t>Property of GxP Frame · AI Use Inventory v4.2 · Preview copy - licensed editable package available on purchase · © 2026 GxP Frame. All rights reserved.</t>
        </is>
      </c>
    </row>
    <row r="3" spans="1:5" ht="34" customHeight="1">
      <c r="A3" s="43" t="inlineStr">
        <is>
          <t xml:space="preserve">Fill the yellow cells top to bottom. Watch the checks on the right. Never paste while the Use ID (E6) or owners (E13) check reads GAP. When every check reads OK, or a gap is deliberately accepted and recorded in Notes, copy the grey staging row A48:AM48 and paste it into the first empty row of the Use inventory tab using Paste Special &gt; Values.</t>
        </is>
      </c>
      <c r="B3" s="43"/>
      <c r="C3" s="43"/>
    </row>
    <row r="5" spans="1:5" ht="15">
      <c r="A5" s="16" t="s">
        <v>232</v>
      </c>
      <c r="B5" s="16" t="s">
        <v>263</v>
      </c>
      <c r="D5" s="17" t="s">
        <v>267</v>
      </c>
      <c r="E5" s="17" t="s">
        <v>235</v>
      </c>
    </row>
    <row r="6" spans="1:5" ht="28" customHeight="1">
      <c r="A6" s="18" t="s">
        <v>4</v>
      </c>
      <c r="B6" s="27"/>
      <c r="D6" s="19" t="s">
        <v>268</v>
      </c>
      <c r="E6" s="20" t="str">
        <f>IF(LEN($B$6)=0,"GAP",IF(COUNTIF('Use inventory'!$A$9:$A$108,$B$6)&gt;0,"GAP","OK"))</f>
        <v>GAP</v>
      </c>
    </row>
    <row r="7" spans="1:5" ht="28" customHeight="1">
      <c r="A7" s="18" t="s">
        <v>5</v>
      </c>
      <c r="B7" s="27"/>
      <c r="D7" s="19" t="s">
        <v>269</v>
      </c>
      <c r="E7" s="20" t="str">
        <f>IF(LEN($B$9)&lt;40,"GAP","OK")</f>
        <v>GAP</v>
      </c>
    </row>
    <row r="8" spans="1:5" ht="28" customHeight="1">
      <c r="A8" s="18" t="s">
        <v>90</v>
      </c>
      <c r="B8" s="27"/>
      <c r="D8" s="19" t="s">
        <v>270</v>
      </c>
      <c r="E8" s="20" t="str">
        <f>IF(AND(OR($B$35="Pilot authorized",$B$35="Routine use authorized",$B$35="Authorized with conditions"),OR(LEN($B$36)=0,LEN($B$37)=0)),"GAP","OK")</f>
        <v>OK</v>
      </c>
    </row>
    <row r="9" spans="1:5" ht="28" customHeight="1">
      <c r="A9" s="18" t="s">
        <v>6</v>
      </c>
      <c r="B9" s="27"/>
      <c r="D9" s="19" t="s">
        <v>237</v>
      </c>
      <c r="E9" s="20" t="str">
        <f>IF(AND($B$35="Routine use authorized",$B$8&lt;&gt;"Stage 4 - Routine use authorized",$B$8&lt;&gt;"Stage 5 - Change, correct, retire"),"GAP","OK")</f>
        <v>OK</v>
      </c>
    </row>
    <row r="10" spans="1:5" ht="28" customHeight="1">
      <c r="A10" s="18" t="s">
        <v>7</v>
      </c>
      <c r="B10" s="27"/>
      <c r="D10" s="19" t="s">
        <v>238</v>
      </c>
      <c r="E10" s="20" t="str">
        <f>IF(AND(OR($B$25="Execute with approval",$B$25="Execute autonomously",$B$12="Agent (can execute actions)"),LEN($B$27)=0),"GAP","OK")</f>
        <v>OK</v>
      </c>
    </row>
    <row r="11" spans="1:5" ht="28" customHeight="1">
      <c r="A11" s="18" t="s">
        <v>8</v>
      </c>
      <c r="B11" s="27"/>
      <c r="D11" s="19" t="s">
        <v>239</v>
      </c>
      <c r="E11" s="20" t="str">
        <f>IF(AND(OR($B$25="Execute with approval",$B$25="Execute autonomously",$B$12="Agent (can execute actions)"),LEN($B$30)=0),"GAP","OK")</f>
        <v>OK</v>
      </c>
    </row>
    <row r="12" spans="1:5" ht="28" customHeight="1">
      <c r="A12" s="18" t="s">
        <v>91</v>
      </c>
      <c r="B12" s="27"/>
      <c r="D12" s="19" t="s">
        <v>240</v>
      </c>
      <c r="E12" s="20" t="str">
        <f>IF(OR($B$28="None - not acceptable for GxP",$B$29="Not qualified",$B$29="Requalification due (workflow changed)",AND($B$23="Yes - non-critical GxP",$B$12="Generative AI or LLM",OR(LEN($B$28)=0,LEN($B$29)=0))),"GAP","OK")</f>
        <v/>
      </c>
    </row>
    <row r="13" spans="1:5" ht="28" customHeight="1">
      <c r="A13" s="18" t="s">
        <v>9</v>
      </c>
      <c r="B13" s="27"/>
      <c r="D13" s="19" t="s">
        <v>271</v>
      </c>
      <c r="E13" s="20" t="str">
        <f>IF(OR(LEN($B$13)=0,LEN($B$14)=0,LEN($B$15)=0,LEN($B$16)=0),"GAP","OK")</f>
        <v>GAP</v>
      </c>
    </row>
    <row r="14" spans="1:5" ht="28" customHeight="1">
      <c r="A14" s="18" t="s">
        <v>10</v>
      </c>
      <c r="B14" s="27"/>
      <c r="D14" s="19" t="s">
        <v>242</v>
      </c>
      <c r="E14" s="20" t="str">
        <f>IF(AND($B$23="Yes - critical GxP function",OR($B$12="Generative AI or LLM",$B$12="Dynamic / adaptive model (learns during use)")),"GAP","OK")</f>
      </c>
    </row>
    <row r="15" spans="1:5" ht="28" customHeight="1">
      <c r="A15" s="18" t="s">
        <v>11</v>
      </c>
      <c r="B15" s="27"/>
      <c r="D15" s="19" t="s">
        <v>272</v>
      </c>
      <c r="E15" s="20" t="str">
        <f>IF(ISNUMBER($B$38),"OK","GAP")</f>
      </c>
    </row>
    <row r="16" spans="1:5" ht="28" customHeight="1">
      <c r="A16" s="18" t="s">
        <v>12</v>
      </c>
      <c r="B16" s="27"/>
      <c r="D16" s="22" t="s">
        <v>273</v>
      </c>
      <c r="E16" s="23" t="str">
        <f>IF(COUNTIF($E$6:$E$15,"GAP")=0,"READY",COUNTIF($E$6:$E$15,"GAP")&amp;" gaps")</f>
        <v>4 gaps</v>
      </c>
    </row>
    <row r="17" spans="1:2" ht="28" customHeight="1">
      <c r="A17" s="18" t="s">
        <v>13</v>
      </c>
      <c r="B17" s="27"/>
    </row>
    <row r="18" spans="1:2" ht="28" customHeight="1">
      <c r="A18" s="18" t="s">
        <v>14</v>
      </c>
      <c r="B18" s="27"/>
    </row>
    <row r="19" spans="1:2" ht="28" customHeight="1">
      <c r="A19" s="18" t="s">
        <v>15</v>
      </c>
      <c r="B19" s="27"/>
    </row>
    <row r="20" spans="1:2" ht="28" customHeight="1">
      <c r="A20" s="18" t="s">
        <v>16</v>
      </c>
      <c r="B20" s="27"/>
    </row>
    <row r="21" spans="1:2" ht="28" customHeight="1">
      <c r="A21" s="18" t="s">
        <v>17</v>
      </c>
      <c r="B21" s="27"/>
    </row>
    <row r="22" spans="1:2" ht="28" customHeight="1">
      <c r="A22" s="18" t="s">
        <v>18</v>
      </c>
      <c r="B22" s="27"/>
    </row>
    <row r="23" spans="1:2" ht="28" customHeight="1">
      <c r="A23" s="18" t="s">
        <v>92</v>
      </c>
      <c r="B23" s="27"/>
    </row>
    <row r="24" spans="1:2" ht="28" customHeight="1">
      <c r="A24" s="18" t="s">
        <v>93</v>
      </c>
      <c r="B24" s="27"/>
    </row>
    <row r="25" spans="1:2" ht="28" customHeight="1">
      <c r="A25" s="18" t="s">
        <v>19</v>
      </c>
      <c r="B25" s="27"/>
    </row>
    <row r="26" spans="1:2" ht="28" customHeight="1">
      <c r="A26" s="18" t="s">
        <v>94</v>
      </c>
      <c r="B26" s="27"/>
    </row>
    <row r="27" spans="1:2" ht="28" customHeight="1">
      <c r="A27" s="18" t="s">
        <v>20</v>
      </c>
      <c r="B27" s="27"/>
    </row>
    <row r="28" spans="1:2" ht="28" customHeight="1">
      <c r="A28" s="18" t="s">
        <v>95</v>
      </c>
      <c r="B28" s="27"/>
    </row>
    <row r="29" spans="1:2" ht="28" customHeight="1">
      <c r="A29" s="18" t="s">
        <v>96</v>
      </c>
      <c r="B29" s="27"/>
    </row>
    <row r="30" spans="1:2" ht="28" customHeight="1">
      <c r="A30" s="18" t="s">
        <v>97</v>
      </c>
      <c r="B30" s="27"/>
    </row>
    <row r="31" spans="1:2" ht="28" customHeight="1">
      <c r="A31" s="18" t="s">
        <v>21</v>
      </c>
      <c r="B31" s="27"/>
    </row>
    <row r="32" spans="1:2" ht="28" customHeight="1">
      <c r="A32" s="18" t="s">
        <v>22</v>
      </c>
      <c r="B32" s="27"/>
    </row>
    <row r="33" spans="1:39" ht="28" customHeight="1">
      <c r="A33" s="18" t="s">
        <v>23</v>
      </c>
      <c r="B33" s="27"/>
    </row>
    <row r="34" spans="1:39" ht="28" customHeight="1">
      <c r="A34" s="18" t="s">
        <v>24</v>
      </c>
      <c r="B34" s="27"/>
    </row>
    <row r="35" spans="1:39" ht="28" customHeight="1">
      <c r="A35" s="18" t="s">
        <v>25</v>
      </c>
      <c r="B35" s="27"/>
    </row>
    <row r="36" spans="1:39" ht="28" customHeight="1">
      <c r="A36" s="18" t="s">
        <v>98</v>
      </c>
      <c r="B36" s="27"/>
    </row>
    <row r="37" spans="1:39" ht="28" customHeight="1">
      <c r="A37" s="18" t="s">
        <v>26</v>
      </c>
      <c r="B37" s="48"/>
    </row>
    <row r="38" spans="1:39" ht="28" customHeight="1">
      <c r="A38" s="18" t="s">
        <v>27</v>
      </c>
      <c r="B38" s="48"/>
    </row>
    <row r="39" spans="1:39" ht="28" customHeight="1">
      <c r="A39" s="18" t="s">
        <v>28</v>
      </c>
      <c r="B39" s="27"/>
    </row>
    <row r="40" spans="1:39" ht="28" customHeight="1">
      <c r="A40" s="18" t="s">
        <v>29</v>
      </c>
      <c r="B40" s="27"/>
    </row>
    <row r="41" spans="1:39" ht="28" customHeight="1">
      <c r="A41" s="18" t="s">
        <v>215</v>
      </c>
      <c r="B41" s="27"/>
    </row>
    <row r="42" spans="1:39" ht="28" customHeight="1">
      <c r="A42" s="18" t="s">
        <v>216</v>
      </c>
      <c r="B42" s="27"/>
    </row>
    <row r="43" spans="1:39" ht="28" customHeight="1">
      <c r="A43" s="18" t="s">
        <v>99</v>
      </c>
      <c r="B43" s="48"/>
    </row>
    <row r="44" spans="1:39" ht="28" customHeight="1">
      <c r="A44" s="18" t="s">
        <v>30</v>
      </c>
      <c r="B44" s="27"/>
    </row>
    <row r="46" spans="1:39" ht="15">
      <c r="A46" s="24" t="s">
        <v>264</v>
      </c>
    </row>
    <row r="47" spans="1:39" ht="15">
      <c r="A47" s="44" t="s">
        <v>265</v>
      </c>
      <c r="B47" s="45"/>
      <c r="C47" s="45"/>
    </row>
    <row r="48" spans="1:39">
      <c r="A48" s="25" t="str">
        <f>IF(LEN($B$6)=0,"",$B$6)</f>
        <v/>
      </c>
      <c r="B48" s="25" t="str">
        <f>IF(LEN($B$7)=0,"",$B$7)</f>
        <v/>
      </c>
      <c r="C48" s="25" t="str">
        <f>IF(LEN($B$8)=0,"",$B$8)</f>
        <v/>
      </c>
      <c r="D48" s="25" t="str">
        <f>IF(LEN($B$9)=0,"",$B$9)</f>
        <v/>
      </c>
      <c r="E48" s="25" t="str">
        <f>IF(LEN($B$10)=0,"",$B$10)</f>
        <v/>
      </c>
      <c r="F48" s="25" t="str">
        <f>IF(LEN($B$11)=0,"",$B$11)</f>
        <v/>
      </c>
      <c r="G48" s="25" t="str">
        <f>IF(LEN($B$12)=0,"",$B$12)</f>
        <v/>
      </c>
      <c r="H48" s="25" t="str">
        <f>IF(LEN($B$13)=0,"",$B$13)</f>
        <v/>
      </c>
      <c r="I48" s="25" t="str">
        <f>IF(LEN($B$14)=0,"",$B$14)</f>
        <v/>
      </c>
      <c r="J48" s="25" t="str">
        <f>IF(LEN($B$15)=0,"",$B$15)</f>
        <v/>
      </c>
      <c r="K48" s="25" t="str">
        <f>IF(LEN($B$16)=0,"",$B$16)</f>
        <v/>
      </c>
      <c r="L48" s="25" t="str">
        <f>IF(LEN($B$17)=0,"",$B$17)</f>
        <v/>
      </c>
      <c r="M48" s="25" t="str">
        <f>IF(LEN($B$18)=0,"",$B$18)</f>
        <v/>
      </c>
      <c r="N48" s="25" t="str">
        <f>IF(LEN($B$19)=0,"",$B$19)</f>
        <v/>
      </c>
      <c r="O48" s="25" t="str">
        <f>IF(LEN($B$20)=0,"",$B$20)</f>
        <v/>
      </c>
      <c r="P48" s="25" t="str">
        <f>IF(LEN($B$21)=0,"",$B$21)</f>
        <v/>
      </c>
      <c r="Q48" s="25" t="str">
        <f>IF(LEN($B$22)=0,"",$B$22)</f>
        <v/>
      </c>
      <c r="R48" s="25" t="str">
        <f>IF(LEN($B$23)=0,"",$B$23)</f>
        <v/>
      </c>
      <c r="S48" s="25" t="str">
        <f>IF(LEN($B$24)=0,"",$B$24)</f>
        <v/>
      </c>
      <c r="T48" s="25" t="str">
        <f>IF(LEN($B$25)=0,"",$B$25)</f>
        <v/>
      </c>
      <c r="U48" s="25" t="str">
        <f>IF(LEN($B$26)=0,"",$B$26)</f>
        <v/>
      </c>
      <c r="V48" s="25" t="str">
        <f>IF(LEN($B$27)=0,"",$B$27)</f>
        <v/>
      </c>
      <c r="W48" s="25" t="str">
        <f>IF(LEN($B$28)=0,"",$B$28)</f>
        <v/>
      </c>
      <c r="X48" s="25" t="str">
        <f>IF(LEN($B$29)=0,"",$B$29)</f>
        <v/>
      </c>
      <c r="Y48" s="25" t="str">
        <f>IF(LEN($B$30)=0,"",$B$30)</f>
        <v/>
      </c>
      <c r="Z48" s="25" t="str">
        <f>IF(LEN($B$31)=0,"",$B$31)</f>
        <v/>
      </c>
      <c r="AA48" s="25" t="str">
        <f>IF(LEN($B$32)=0,"",$B$32)</f>
        <v/>
      </c>
      <c r="AB48" s="25" t="str">
        <f>IF(LEN($B$33)=0,"",$B$33)</f>
        <v/>
      </c>
      <c r="AC48" s="25" t="str">
        <f>IF(LEN($B$34)=0,"",$B$34)</f>
        <v/>
      </c>
      <c r="AD48" s="25" t="str">
        <f>IF(LEN($B$35)=0,"",$B$35)</f>
        <v/>
      </c>
      <c r="AE48" s="25" t="str">
        <f>IF(LEN($B$36)=0,"",$B$36)</f>
        <v/>
      </c>
      <c r="AF48" s="26" t="str">
        <f>IF(LEN($B$37)=0,"",$B$37)</f>
        <v/>
      </c>
      <c r="AG48" s="26" t="str">
        <f>IF(LEN($B$38)=0,"",$B$38)</f>
        <v/>
      </c>
      <c r="AH48" s="25" t="str">
        <f>IF(LEN($B$39)=0,"",$B$39)</f>
        <v/>
      </c>
      <c r="AI48" s="25" t="str">
        <f>IF(LEN($B$40)=0,"",$B$40)</f>
        <v/>
      </c>
      <c r="AJ48" s="25" t="str">
        <f>IF(LEN($B$41)=0,"",$B$41)</f>
        <v/>
      </c>
      <c r="AK48" s="25" t="str">
        <f>IF(LEN($B$42)=0,"",$B$42)</f>
        <v/>
      </c>
      <c r="AL48" s="26" t="str">
        <f>IF(LEN($B$43)=0,"",$B$43)</f>
        <v/>
      </c>
      <c r="AM48" s="25" t="str">
        <f>IF(LEN($B$44)=0,"",$B$44)</f>
        <v/>
      </c>
    </row>
    <row r="50" spans="1:3" ht="15">
      <c r="A50" s="43" t="s">
        <v>266</v>
      </c>
      <c r="B50" s="45"/>
      <c r="C50" s="45"/>
    </row>
  </sheetData>
  <sheetProtection password="D84D" sheet="1" objects="1" scenarios="1" formatCells="1" formatColumns="1" formatRows="1" insertColumns="1" insertRows="1" insertHyperlinks="1" deleteColumns="1" deleteRows="1" sort="1" autoFilter="1" pivotTables="1" selectLockedCells="0" selectUnlockedCells="0"/>
  <mergeCells count="4">
    <mergeCell ref="A1:C1"/>
    <mergeCell ref="A3:C3"/>
    <mergeCell ref="A47:C47"/>
    <mergeCell ref="A50:C50"/>
  </mergeCells>
  <conditionalFormatting sqref="E6:E16">
    <cfRule type="containsText" dxfId="5" priority="1" operator="containsText" text="GAP">
      <formula>NOT(ISERROR(SEARCH("GAP",E6)))</formula>
    </cfRule>
    <cfRule type="containsText" dxfId="4" priority="2" operator="containsText" text="OK">
      <formula>NOT(ISERROR(SEARCH("OK",E6)))</formula>
    </cfRule>
  </conditionalFormatting>
  <conditionalFormatting sqref="E16">
    <cfRule type="containsText" dxfId="3" priority="3" operator="containsText" text="READY">
      <formula>NOT(ISERROR(SEARCH("READY",E16)))</formula>
    </cfRule>
  </conditionalFormatting>
  <dataValidations count="1">
    <dataValidation type="date" operator="between" allowBlank="1" showErrorMessage="1" errorTitle="Date required" error="Enter a real date, not text." sqref="B37 B38 B43">
      <formula1>42005</formula1>
      <formula2>73415</formula2>
    </dataValidation>
  </dataValidations>
  <pageMargins left="0.7" right="0.7" top="0.75" bottom="0.75" header="0.3" footer="0.3"/>
  <headerFooter>
    <oddHeader>&amp;C&amp;8GxP Frame AI Use Inventory | v4.2</oddHeader>
    <oddFooter>&amp;L&amp;7Property of GxP Frame · AI Use Inventory v4.2 · Preview copy - licensed editable package available on purchase
Operating aid; adapt and approve within the applicable quality system.&amp;R&amp;7Page &amp;P of &amp;N</oddFooter>
  </headerFooter>
  <extLst>
    <ext xmlns:x14="http://schemas.microsoft.com/office/spreadsheetml/2009/9/main" uri="{CCE6A557-97BC-4b89-ADB6-D9C93CAAB3DF}">
      <x14:dataValidations xmlns:xm="http://schemas.microsoft.com/office/excel/2006/main" count="12">
        <x14:dataValidation type="list" allowBlank="1" showInputMessage="1" showErrorMessage="1" errorTitle="Controlled value required" error="Use a value from the Lists tab." xr:uid="{7DDBFDD1-E931-1D4D-9D91-CB7D8FE5211B}">
          <x14:formula1>
            <xm:f>Lists!$A$2:$A$9</xm:f>
          </x14:formula1>
          <xm:sqref>B7</xm:sqref>
        </x14:dataValidation>
        <x14:dataValidation type="list" allowBlank="1" showInputMessage="1" showErrorMessage="1" errorTitle="Controlled value required" error="Use a value from the Lists tab." xr:uid="{4AD5E916-11D8-A34F-8BD8-B4C3EAE2D86E}">
          <x14:formula1>
            <xm:f>Lists!$B$2:$B$7</xm:f>
          </x14:formula1>
          <xm:sqref>B8</xm:sqref>
        </x14:dataValidation>
        <x14:dataValidation type="list" allowBlank="1" showInputMessage="1" showErrorMessage="1" errorTitle="Controlled value required" error="Use a value from the Lists tab." xr:uid="{6AEF1089-B9BC-284A-9DBA-3974911FD134}">
          <x14:formula1>
            <xm:f>Lists!$C$2:$C$8</xm:f>
          </x14:formula1>
          <xm:sqref>B12</xm:sqref>
        </x14:dataValidation>
        <x14:dataValidation type="list" allowBlank="1" showInputMessage="1" showErrorMessage="1" errorTitle="Controlled value required" error="Use a value from the Lists tab." xr:uid="{5055AB60-DCA2-A34B-8CF4-851D6E481F5E}">
          <x14:formula1>
            <xm:f>Lists!$G$2:$G$6</xm:f>
          </x14:formula1>
          <xm:sqref>B22</xm:sqref>
        </x14:dataValidation>
        <x14:dataValidation type="list" allowBlank="1" showInputMessage="1" showErrorMessage="1" errorTitle="Controlled value required" error="Use a value from the Lists tab." xr:uid="{7DD54814-D28C-6141-B64F-7827C2545B09}">
          <x14:formula1>
            <xm:f>Lists!$D$2:$D$5</xm:f>
          </x14:formula1>
          <xm:sqref>B23</xm:sqref>
        </x14:dataValidation>
        <x14:dataValidation type="list" allowBlank="1" showInputMessage="1" showErrorMessage="1" errorTitle="Controlled value required" error="Use a value from the Lists tab." xr:uid="{48D2900A-DCA4-144C-9870-2A2F20F31159}">
          <x14:formula1>
            <xm:f>Lists!$E$2:$E$5</xm:f>
          </x14:formula1>
          <xm:sqref>B24</xm:sqref>
        </x14:dataValidation>
        <x14:dataValidation type="list" allowBlank="1" showInputMessage="1" showErrorMessage="1" errorTitle="Controlled value required" error="Use a value from the Lists tab." xr:uid="{E4C8D8FE-BEE6-084E-9779-9A24D5DEA09F}">
          <x14:formula1>
            <xm:f>Lists!$F$2:$F$8</xm:f>
          </x14:formula1>
          <xm:sqref>B25</xm:sqref>
        </x14:dataValidation>
        <x14:dataValidation type="list" allowBlank="1" showInputMessage="1" showErrorMessage="1" errorTitle="Controlled value required" error="Use a value from the Lists tab." xr:uid="{B44DB85B-3AE5-B842-A1E1-142DBBB29B21}">
          <x14:formula1>
            <xm:f>Lists!$H$2:$H$6</xm:f>
          </x14:formula1>
          <xm:sqref>B28</xm:sqref>
        </x14:dataValidation>
        <x14:dataValidation type="list" allowBlank="1" showInputMessage="1" showErrorMessage="1" errorTitle="Controlled value required" error="Use a value from the Lists tab." xr:uid="{C311D35A-E1CF-274A-9C58-4032CAD965D4}">
          <x14:formula1>
            <xm:f>Lists!$I$2:$I$5</xm:f>
          </x14:formula1>
          <xm:sqref>B29</xm:sqref>
        </x14:dataValidation>
        <x14:dataValidation type="list" allowBlank="1" showInputMessage="1" showErrorMessage="1" errorTitle="Controlled value required" error="Use a value from the Lists tab." xr:uid="{3897AAEB-A8B7-8E47-AD92-3B1A4454B794}">
          <x14:formula1>
            <xm:f>Lists!$J$2:$J$6</xm:f>
          </x14:formula1>
          <xm:sqref>B34</xm:sqref>
        </x14:dataValidation>
        <x14:dataValidation type="list" allowBlank="1" showInputMessage="1" showErrorMessage="1" errorTitle="Controlled value required" error="Use a value from the Lists tab." xr:uid="{7ACEF693-9106-B94E-B33C-1EACA3386848}">
          <x14:formula1>
            <xm:f>Lists!$K$2:$K$9</xm:f>
          </x14:formula1>
          <xm:sqref>B35</xm:sqref>
        </x14:dataValidation>
        <x14:dataValidation type="list" allowBlank="1" showInputMessage="1" showErrorMessage="1" errorTitle="Controlled value required" error="Use a value from the Lists tab." xr:uid="{DA4CA666-0C6F-7840-AB2C-2AA4B98C724A}">
          <x14:formula1>
            <xm:f>Lists!$L$2:$L$10</xm:f>
          </x14:formula1>
          <xm:sqref>B42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Use inventory</vt:lpstr>
      <vt:lpstr>Guidance</vt:lpstr>
      <vt:lpstr>Lists</vt:lpstr>
      <vt:lpstr>Use record</vt:lpstr>
      <vt:lpstr>New entry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GxP Frame AI Use Inventory v4.0</dc:title>
  <dc:subject>AI-Supported Work Authorization Cycle, Stage 0 companion record</dc:subject>
  <dc:creator>Brian Drapeau</dc:creator>
  <cp:keywords>© 2026 GxP Frame. All rights reserved. Property of GxP Frame.</cp:keywords>
  <dc:description>GxP Frame AI Work Authorization Toolkit, Version 4.0. Preview copy.</dc:description>
  <cp:lastModifiedBy>Brian Drapeau</cp:lastModifiedBy>
  <cp:category>AI Work Authorization Toolkit v4.0</cp:category>
  <dcterms:created xsi:type="dcterms:W3CDTF">2026-09-21T00:00:00Z</dcterms:created>
  <dcterms:modified xsi:type="dcterms:W3CDTF">2026-09-21T00:00:00Z</dcterms:modified>
</cp:coreProperties>
</file>